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31BE359A-980D-4D56-8C1E-84D82F7924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Členové SABZO" sheetId="39" r:id="rId1"/>
    <sheet name="STARTOVKA" sheetId="1" r:id="rId2"/>
    <sheet name="STARTOVKA SABZO " sheetId="36" r:id="rId3"/>
    <sheet name="VÝSLEDKOVÁ LISTINA" sheetId="40" r:id="rId4"/>
    <sheet name="ČAS" sheetId="2" r:id="rId5"/>
    <sheet name="POŘADÍ" sheetId="3" r:id="rId6"/>
    <sheet name="CELKEM" sheetId="13" r:id="rId7"/>
    <sheet name="TOMBOLA" sheetId="4" r:id="rId8"/>
    <sheet name="Muži do 39" sheetId="41" r:id="rId9"/>
    <sheet name="Muži do 49" sheetId="42" r:id="rId10"/>
    <sheet name="Muži do 59" sheetId="43" r:id="rId11"/>
    <sheet name="Muži do 69" sheetId="44" r:id="rId12"/>
    <sheet name="Muži nad 70" sheetId="45" r:id="rId13"/>
    <sheet name="Ženy do 39" sheetId="46" r:id="rId14"/>
    <sheet name="Ženy do 49" sheetId="47" r:id="rId15"/>
    <sheet name="Ženy do 59 " sheetId="48" r:id="rId16"/>
    <sheet name="Ženy do  69" sheetId="49" r:id="rId17"/>
    <sheet name="Ženy nd 70" sheetId="50" r:id="rId18"/>
  </sheets>
  <definedNames>
    <definedName name="_xlnm._FilterDatabase" localSheetId="3" hidden="1">'VÝSLEDKOVÁ LISTINA'!#REF!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40" l="1"/>
  <c r="C82" i="40"/>
  <c r="D82" i="40"/>
  <c r="E82" i="40"/>
  <c r="F82" i="40" s="1"/>
  <c r="G82" i="40"/>
  <c r="C83" i="40"/>
  <c r="D83" i="40"/>
  <c r="E83" i="40"/>
  <c r="F83" i="40" s="1"/>
  <c r="G83" i="40"/>
  <c r="C84" i="40"/>
  <c r="D84" i="40"/>
  <c r="E84" i="40"/>
  <c r="F84" i="40" s="1"/>
  <c r="G84" i="40"/>
  <c r="C85" i="40"/>
  <c r="D85" i="40"/>
  <c r="E85" i="40"/>
  <c r="F85" i="40" s="1"/>
  <c r="G85" i="40"/>
  <c r="C86" i="40"/>
  <c r="D86" i="40"/>
  <c r="E86" i="40"/>
  <c r="F86" i="40" s="1"/>
  <c r="G86" i="40"/>
  <c r="C87" i="40"/>
  <c r="D87" i="40"/>
  <c r="E87" i="40"/>
  <c r="F87" i="40" s="1"/>
  <c r="G87" i="40"/>
  <c r="C88" i="40"/>
  <c r="D88" i="40"/>
  <c r="E88" i="40"/>
  <c r="F88" i="40" s="1"/>
  <c r="G88" i="40"/>
  <c r="C89" i="40"/>
  <c r="D89" i="40"/>
  <c r="E89" i="40"/>
  <c r="F89" i="40" s="1"/>
  <c r="G89" i="40"/>
  <c r="C90" i="40"/>
  <c r="D90" i="40"/>
  <c r="E90" i="40"/>
  <c r="F90" i="40" s="1"/>
  <c r="G90" i="40"/>
  <c r="C91" i="40"/>
  <c r="D91" i="40"/>
  <c r="E91" i="40"/>
  <c r="F91" i="40" s="1"/>
  <c r="G91" i="40"/>
  <c r="C92" i="40"/>
  <c r="D92" i="40"/>
  <c r="E92" i="40"/>
  <c r="F92" i="40" s="1"/>
  <c r="G92" i="40"/>
  <c r="C93" i="40"/>
  <c r="D93" i="40"/>
  <c r="E93" i="40"/>
  <c r="F93" i="40" s="1"/>
  <c r="G93" i="40"/>
  <c r="D94" i="40"/>
  <c r="E94" i="40"/>
  <c r="F94" i="40" s="1"/>
  <c r="G94" i="40"/>
  <c r="C95" i="40"/>
  <c r="D95" i="40"/>
  <c r="E95" i="40"/>
  <c r="F95" i="40" s="1"/>
  <c r="G95" i="40"/>
  <c r="C96" i="40"/>
  <c r="D96" i="40"/>
  <c r="E96" i="40"/>
  <c r="F96" i="40" s="1"/>
  <c r="G96" i="40"/>
  <c r="C97" i="40"/>
  <c r="D97" i="40"/>
  <c r="E97" i="40"/>
  <c r="F97" i="40" s="1"/>
  <c r="G97" i="40"/>
  <c r="C98" i="40"/>
  <c r="D98" i="40"/>
  <c r="E98" i="40"/>
  <c r="F98" i="40" s="1"/>
  <c r="G98" i="40"/>
  <c r="C99" i="40"/>
  <c r="D99" i="40"/>
  <c r="E99" i="40"/>
  <c r="F99" i="40" s="1"/>
  <c r="G99" i="40"/>
  <c r="C100" i="40"/>
  <c r="D100" i="40"/>
  <c r="E100" i="40"/>
  <c r="F100" i="40" s="1"/>
  <c r="G100" i="40"/>
  <c r="G71" i="40"/>
  <c r="E71" i="40"/>
  <c r="F71" i="40" s="1"/>
  <c r="D71" i="40"/>
  <c r="C71" i="40"/>
  <c r="G70" i="40"/>
  <c r="E70" i="40"/>
  <c r="F70" i="40" s="1"/>
  <c r="D70" i="40"/>
  <c r="C70" i="40"/>
  <c r="G69" i="40"/>
  <c r="E69" i="40"/>
  <c r="F69" i="40" s="1"/>
  <c r="D69" i="40"/>
  <c r="C69" i="40"/>
  <c r="G68" i="40"/>
  <c r="E68" i="40"/>
  <c r="F68" i="40" s="1"/>
  <c r="D68" i="40"/>
  <c r="C68" i="40"/>
  <c r="G67" i="40"/>
  <c r="E67" i="40"/>
  <c r="F67" i="40" s="1"/>
  <c r="D67" i="40"/>
  <c r="C67" i="40"/>
  <c r="C73" i="40"/>
  <c r="D73" i="40"/>
  <c r="E73" i="40"/>
  <c r="F73" i="40" s="1"/>
  <c r="G73" i="40"/>
  <c r="C74" i="40"/>
  <c r="D74" i="40"/>
  <c r="E74" i="40"/>
  <c r="F74" i="40" s="1"/>
  <c r="G74" i="40"/>
  <c r="C75" i="40"/>
  <c r="D75" i="40"/>
  <c r="E75" i="40"/>
  <c r="F75" i="40" s="1"/>
  <c r="G75" i="40"/>
  <c r="C76" i="40"/>
  <c r="D76" i="40"/>
  <c r="E76" i="40"/>
  <c r="F76" i="40" s="1"/>
  <c r="G76" i="40"/>
  <c r="C77" i="40"/>
  <c r="D77" i="40"/>
  <c r="E77" i="40"/>
  <c r="F77" i="40" s="1"/>
  <c r="G77" i="40"/>
  <c r="C78" i="40"/>
  <c r="D78" i="40"/>
  <c r="E78" i="40"/>
  <c r="F78" i="40" s="1"/>
  <c r="G78" i="40"/>
  <c r="C79" i="40"/>
  <c r="D79" i="40"/>
  <c r="E79" i="40"/>
  <c r="F79" i="40" s="1"/>
  <c r="G79" i="40"/>
  <c r="C80" i="40"/>
  <c r="D80" i="40"/>
  <c r="E80" i="40"/>
  <c r="F80" i="40" s="1"/>
  <c r="G80" i="40"/>
  <c r="C81" i="40"/>
  <c r="D81" i="40"/>
  <c r="E81" i="40"/>
  <c r="F81" i="40" s="1"/>
  <c r="G81" i="40"/>
  <c r="C48" i="40"/>
  <c r="C13" i="40"/>
  <c r="D13" i="40"/>
  <c r="E13" i="40"/>
  <c r="F13" i="40"/>
  <c r="G13" i="40"/>
  <c r="C14" i="40"/>
  <c r="D14" i="40"/>
  <c r="E14" i="40"/>
  <c r="F14" i="40" s="1"/>
  <c r="G14" i="40"/>
  <c r="C15" i="40"/>
  <c r="D15" i="40"/>
  <c r="E15" i="40"/>
  <c r="F15" i="40" s="1"/>
  <c r="G15" i="40"/>
  <c r="C16" i="40"/>
  <c r="D16" i="40"/>
  <c r="E16" i="40"/>
  <c r="F16" i="40" s="1"/>
  <c r="G16" i="40"/>
  <c r="C17" i="40"/>
  <c r="D17" i="40"/>
  <c r="E17" i="40"/>
  <c r="F17" i="40" s="1"/>
  <c r="G17" i="40"/>
  <c r="C18" i="40"/>
  <c r="D18" i="40"/>
  <c r="E18" i="40"/>
  <c r="F18" i="40" s="1"/>
  <c r="G18" i="40"/>
  <c r="C19" i="40"/>
  <c r="D19" i="40"/>
  <c r="E19" i="40"/>
  <c r="F19" i="40" s="1"/>
  <c r="G19" i="40"/>
  <c r="C20" i="40"/>
  <c r="D20" i="40"/>
  <c r="E20" i="40"/>
  <c r="F20" i="40" s="1"/>
  <c r="G20" i="40"/>
  <c r="C21" i="40"/>
  <c r="D21" i="40"/>
  <c r="E21" i="40"/>
  <c r="F21" i="40" s="1"/>
  <c r="G21" i="40"/>
  <c r="C22" i="40"/>
  <c r="D22" i="40"/>
  <c r="E22" i="40"/>
  <c r="F22" i="40" s="1"/>
  <c r="G22" i="40"/>
  <c r="C23" i="40"/>
  <c r="D23" i="40"/>
  <c r="E23" i="40"/>
  <c r="F23" i="40" s="1"/>
  <c r="G23" i="40"/>
  <c r="C24" i="40"/>
  <c r="D24" i="40"/>
  <c r="E24" i="40"/>
  <c r="F24" i="40" s="1"/>
  <c r="G24" i="40"/>
  <c r="C25" i="40"/>
  <c r="D25" i="40"/>
  <c r="E25" i="40"/>
  <c r="F25" i="40" s="1"/>
  <c r="G25" i="40"/>
  <c r="C26" i="40"/>
  <c r="D26" i="40"/>
  <c r="E26" i="40"/>
  <c r="F26" i="40" s="1"/>
  <c r="G26" i="40"/>
  <c r="C27" i="40"/>
  <c r="D27" i="40"/>
  <c r="E27" i="40"/>
  <c r="F27" i="40" s="1"/>
  <c r="G27" i="40"/>
  <c r="C28" i="40"/>
  <c r="D28" i="40"/>
  <c r="E28" i="40"/>
  <c r="F28" i="40" s="1"/>
  <c r="G28" i="40"/>
  <c r="C29" i="40"/>
  <c r="D29" i="40"/>
  <c r="E29" i="40"/>
  <c r="F29" i="40" s="1"/>
  <c r="G29" i="40"/>
  <c r="C30" i="40"/>
  <c r="D30" i="40"/>
  <c r="E30" i="40"/>
  <c r="F30" i="40" s="1"/>
  <c r="G30" i="40"/>
  <c r="C31" i="40"/>
  <c r="D31" i="40"/>
  <c r="E31" i="40"/>
  <c r="F31" i="40" s="1"/>
  <c r="G31" i="40"/>
  <c r="C32" i="40"/>
  <c r="D32" i="40"/>
  <c r="E32" i="40"/>
  <c r="F32" i="40" s="1"/>
  <c r="G32" i="40"/>
  <c r="C33" i="40"/>
  <c r="D33" i="40"/>
  <c r="E33" i="40"/>
  <c r="F33" i="40" s="1"/>
  <c r="G33" i="40"/>
  <c r="C34" i="40"/>
  <c r="D34" i="40"/>
  <c r="E34" i="40"/>
  <c r="F34" i="40" s="1"/>
  <c r="G34" i="40"/>
  <c r="C35" i="40"/>
  <c r="D35" i="40"/>
  <c r="E35" i="40"/>
  <c r="F35" i="40" s="1"/>
  <c r="G35" i="40"/>
  <c r="C36" i="40"/>
  <c r="D36" i="40"/>
  <c r="E36" i="40"/>
  <c r="F36" i="40"/>
  <c r="G36" i="40"/>
  <c r="C37" i="40"/>
  <c r="D37" i="40"/>
  <c r="E37" i="40"/>
  <c r="F37" i="40" s="1"/>
  <c r="G37" i="40"/>
  <c r="C38" i="40"/>
  <c r="D38" i="40"/>
  <c r="E38" i="40"/>
  <c r="F38" i="40" s="1"/>
  <c r="G38" i="40"/>
  <c r="C39" i="40"/>
  <c r="D39" i="40"/>
  <c r="E39" i="40"/>
  <c r="F39" i="40" s="1"/>
  <c r="G39" i="40"/>
  <c r="C40" i="40"/>
  <c r="D40" i="40"/>
  <c r="E40" i="40"/>
  <c r="F40" i="40" s="1"/>
  <c r="G40" i="40"/>
  <c r="C41" i="40"/>
  <c r="D41" i="40"/>
  <c r="E41" i="40"/>
  <c r="F41" i="40" s="1"/>
  <c r="G41" i="40"/>
  <c r="C42" i="40"/>
  <c r="D42" i="40"/>
  <c r="E42" i="40"/>
  <c r="F42" i="40" s="1"/>
  <c r="G42" i="40"/>
  <c r="C43" i="40"/>
  <c r="D43" i="40"/>
  <c r="E43" i="40"/>
  <c r="F43" i="40" s="1"/>
  <c r="G43" i="40"/>
  <c r="C44" i="40"/>
  <c r="D44" i="40"/>
  <c r="E44" i="40"/>
  <c r="F44" i="40"/>
  <c r="G44" i="40"/>
  <c r="C45" i="40"/>
  <c r="D45" i="40"/>
  <c r="E45" i="40"/>
  <c r="F45" i="40" s="1"/>
  <c r="G45" i="40"/>
  <c r="C46" i="40"/>
  <c r="D46" i="40"/>
  <c r="E46" i="40"/>
  <c r="F46" i="40" s="1"/>
  <c r="G46" i="40"/>
  <c r="C47" i="40"/>
  <c r="D47" i="40"/>
  <c r="E47" i="40"/>
  <c r="F47" i="40" s="1"/>
  <c r="G47" i="40"/>
  <c r="D48" i="40"/>
  <c r="E48" i="40"/>
  <c r="F48" i="40" s="1"/>
  <c r="G48" i="40"/>
  <c r="C49" i="40"/>
  <c r="D49" i="40"/>
  <c r="E49" i="40"/>
  <c r="F49" i="40" s="1"/>
  <c r="G49" i="40"/>
  <c r="C50" i="40"/>
  <c r="D50" i="40"/>
  <c r="E50" i="40"/>
  <c r="F50" i="40" s="1"/>
  <c r="G50" i="40"/>
  <c r="C51" i="40"/>
  <c r="D51" i="40"/>
  <c r="E51" i="40"/>
  <c r="F51" i="40" s="1"/>
  <c r="G51" i="40"/>
  <c r="C52" i="40"/>
  <c r="D52" i="40"/>
  <c r="E52" i="40"/>
  <c r="F52" i="40" s="1"/>
  <c r="G52" i="40"/>
  <c r="C53" i="40"/>
  <c r="D53" i="40"/>
  <c r="E53" i="40"/>
  <c r="F53" i="40" s="1"/>
  <c r="G53" i="40"/>
  <c r="C54" i="40"/>
  <c r="D54" i="40"/>
  <c r="E54" i="40"/>
  <c r="F54" i="40" s="1"/>
  <c r="G54" i="40"/>
  <c r="C55" i="40"/>
  <c r="D55" i="40"/>
  <c r="E55" i="40"/>
  <c r="F55" i="40" s="1"/>
  <c r="G55" i="40"/>
  <c r="C56" i="40"/>
  <c r="D56" i="40"/>
  <c r="E56" i="40"/>
  <c r="F56" i="40"/>
  <c r="G56" i="40"/>
  <c r="C57" i="40"/>
  <c r="D57" i="40"/>
  <c r="E57" i="40"/>
  <c r="F57" i="40" s="1"/>
  <c r="G57" i="40"/>
  <c r="C58" i="40"/>
  <c r="D58" i="40"/>
  <c r="E58" i="40"/>
  <c r="F58" i="40" s="1"/>
  <c r="G58" i="40"/>
  <c r="C59" i="40"/>
  <c r="D59" i="40"/>
  <c r="E59" i="40"/>
  <c r="F59" i="40" s="1"/>
  <c r="G59" i="40"/>
  <c r="C60" i="40"/>
  <c r="D60" i="40"/>
  <c r="E60" i="40"/>
  <c r="F60" i="40" s="1"/>
  <c r="G60" i="40"/>
  <c r="C61" i="40"/>
  <c r="D61" i="40"/>
  <c r="E61" i="40"/>
  <c r="F61" i="40" s="1"/>
  <c r="G61" i="40"/>
  <c r="I24" i="40" l="1"/>
  <c r="K24" i="40" l="1"/>
  <c r="J24" i="40"/>
  <c r="N24" i="40"/>
  <c r="L24" i="40"/>
  <c r="G72" i="40"/>
  <c r="G12" i="40"/>
  <c r="L14" i="40" l="1"/>
  <c r="E12" i="40"/>
  <c r="F12" i="40" s="1"/>
  <c r="I69" i="40"/>
  <c r="M99" i="40"/>
  <c r="M97" i="40"/>
  <c r="M95" i="40"/>
  <c r="M93" i="40"/>
  <c r="M91" i="40"/>
  <c r="M89" i="40"/>
  <c r="M85" i="40"/>
  <c r="M83" i="40"/>
  <c r="M81" i="40"/>
  <c r="M79" i="40"/>
  <c r="M73" i="40"/>
  <c r="E72" i="40"/>
  <c r="F72" i="40" s="1"/>
  <c r="D72" i="40"/>
  <c r="C72" i="40"/>
  <c r="L21" i="40"/>
  <c r="L22" i="40"/>
  <c r="M23" i="40"/>
  <c r="M26" i="40"/>
  <c r="L28" i="40"/>
  <c r="J30" i="40"/>
  <c r="L32" i="40"/>
  <c r="J33" i="40"/>
  <c r="L38" i="40"/>
  <c r="K39" i="40"/>
  <c r="M41" i="40"/>
  <c r="K42" i="40"/>
  <c r="J43" i="40"/>
  <c r="M44" i="40"/>
  <c r="J45" i="40"/>
  <c r="I46" i="40"/>
  <c r="M47" i="40"/>
  <c r="I48" i="40"/>
  <c r="I50" i="40"/>
  <c r="K53" i="40"/>
  <c r="J54" i="40"/>
  <c r="L55" i="40"/>
  <c r="M56" i="40"/>
  <c r="I57" i="40"/>
  <c r="J58" i="40"/>
  <c r="I59" i="40"/>
  <c r="K60" i="40"/>
  <c r="I16" i="40"/>
  <c r="J14" i="40"/>
  <c r="K14" i="40"/>
  <c r="I19" i="40"/>
  <c r="J25" i="40"/>
  <c r="I61" i="40"/>
  <c r="M61" i="40"/>
  <c r="N10" i="40"/>
  <c r="D12" i="40"/>
  <c r="C12" i="40"/>
  <c r="L57" i="40" l="1"/>
  <c r="J57" i="40"/>
  <c r="K45" i="40"/>
  <c r="J55" i="40"/>
  <c r="K47" i="40"/>
  <c r="I39" i="40"/>
  <c r="J35" i="40"/>
  <c r="L53" i="40"/>
  <c r="K46" i="40"/>
  <c r="I56" i="40"/>
  <c r="I20" i="40"/>
  <c r="K56" i="40"/>
  <c r="L44" i="40"/>
  <c r="J15" i="40"/>
  <c r="J59" i="40"/>
  <c r="K40" i="40"/>
  <c r="I36" i="40"/>
  <c r="J31" i="40"/>
  <c r="K18" i="40"/>
  <c r="N14" i="40"/>
  <c r="M14" i="40"/>
  <c r="K61" i="40"/>
  <c r="L59" i="40"/>
  <c r="N57" i="40"/>
  <c r="K57" i="40"/>
  <c r="L56" i="40"/>
  <c r="J56" i="40"/>
  <c r="N55" i="40"/>
  <c r="K55" i="40"/>
  <c r="I55" i="40"/>
  <c r="J53" i="40"/>
  <c r="I47" i="40"/>
  <c r="I45" i="40"/>
  <c r="L43" i="40"/>
  <c r="J41" i="40"/>
  <c r="N39" i="40"/>
  <c r="K37" i="40"/>
  <c r="L35" i="40"/>
  <c r="N33" i="40"/>
  <c r="I33" i="40"/>
  <c r="N31" i="40"/>
  <c r="J22" i="40"/>
  <c r="K58" i="40"/>
  <c r="K54" i="40"/>
  <c r="J38" i="40"/>
  <c r="N36" i="40"/>
  <c r="I29" i="40"/>
  <c r="K19" i="40"/>
  <c r="N61" i="40"/>
  <c r="L61" i="40"/>
  <c r="J61" i="40"/>
  <c r="N58" i="40"/>
  <c r="I58" i="40"/>
  <c r="I54" i="40"/>
  <c r="K50" i="40"/>
  <c r="L48" i="40"/>
  <c r="J44" i="40"/>
  <c r="N40" i="40"/>
  <c r="I40" i="40"/>
  <c r="K36" i="40"/>
  <c r="L31" i="40"/>
  <c r="L30" i="40"/>
  <c r="J28" i="40"/>
  <c r="N26" i="40"/>
  <c r="M18" i="40"/>
  <c r="I18" i="40"/>
  <c r="L58" i="40"/>
  <c r="L52" i="40"/>
  <c r="K48" i="40"/>
  <c r="L47" i="40"/>
  <c r="J47" i="40"/>
  <c r="L45" i="40"/>
  <c r="K44" i="40"/>
  <c r="I44" i="40"/>
  <c r="N41" i="40"/>
  <c r="I41" i="40"/>
  <c r="L40" i="40"/>
  <c r="J40" i="40"/>
  <c r="L36" i="40"/>
  <c r="N35" i="40"/>
  <c r="K35" i="40"/>
  <c r="I35" i="40"/>
  <c r="L33" i="40"/>
  <c r="N32" i="40"/>
  <c r="K32" i="40"/>
  <c r="I32" i="40"/>
  <c r="N30" i="40"/>
  <c r="N25" i="40"/>
  <c r="K25" i="40"/>
  <c r="I25" i="40"/>
  <c r="L19" i="40"/>
  <c r="N18" i="40"/>
  <c r="J18" i="40"/>
  <c r="K15" i="40"/>
  <c r="M100" i="40"/>
  <c r="M96" i="40"/>
  <c r="M92" i="40"/>
  <c r="M88" i="40"/>
  <c r="M84" i="40"/>
  <c r="M87" i="40" s="1"/>
  <c r="M80" i="40"/>
  <c r="L69" i="40"/>
  <c r="M98" i="40"/>
  <c r="M94" i="40"/>
  <c r="M90" i="40"/>
  <c r="M86" i="40"/>
  <c r="M82" i="40"/>
  <c r="M78" i="40"/>
  <c r="K16" i="40"/>
  <c r="I51" i="40"/>
  <c r="K51" i="40"/>
  <c r="N51" i="40"/>
  <c r="M49" i="40"/>
  <c r="I49" i="40"/>
  <c r="K49" i="40"/>
  <c r="I27" i="40"/>
  <c r="M27" i="40"/>
  <c r="I21" i="40"/>
  <c r="M21" i="40"/>
  <c r="I17" i="40"/>
  <c r="K17" i="40"/>
  <c r="J75" i="40"/>
  <c r="J77" i="40"/>
  <c r="N59" i="40"/>
  <c r="K59" i="40"/>
  <c r="N53" i="40"/>
  <c r="J51" i="40"/>
  <c r="L49" i="40"/>
  <c r="N37" i="40"/>
  <c r="N27" i="40"/>
  <c r="J27" i="40"/>
  <c r="N21" i="40"/>
  <c r="J21" i="40"/>
  <c r="N16" i="40"/>
  <c r="M58" i="40"/>
  <c r="M50" i="40"/>
  <c r="J50" i="40"/>
  <c r="I38" i="40"/>
  <c r="K38" i="40"/>
  <c r="N38" i="40"/>
  <c r="I30" i="40"/>
  <c r="K30" i="40"/>
  <c r="M28" i="40"/>
  <c r="I28" i="40"/>
  <c r="N28" i="40"/>
  <c r="M22" i="40"/>
  <c r="I22" i="40"/>
  <c r="N22" i="40"/>
  <c r="M77" i="40"/>
  <c r="M75" i="40"/>
  <c r="I31" i="40"/>
  <c r="M31" i="40"/>
  <c r="M16" i="40"/>
  <c r="L16" i="40"/>
  <c r="M59" i="40"/>
  <c r="I53" i="40"/>
  <c r="M46" i="40"/>
  <c r="J46" i="40"/>
  <c r="L46" i="40"/>
  <c r="M43" i="40"/>
  <c r="I43" i="40"/>
  <c r="K43" i="40"/>
  <c r="J39" i="40"/>
  <c r="M37" i="40"/>
  <c r="J37" i="40"/>
  <c r="L37" i="40"/>
  <c r="L34" i="40"/>
  <c r="J73" i="40"/>
  <c r="J79" i="40"/>
  <c r="J81" i="40"/>
  <c r="J83" i="40"/>
  <c r="J85" i="40"/>
  <c r="J87" i="40"/>
  <c r="J89" i="40"/>
  <c r="J91" i="40"/>
  <c r="J93" i="40"/>
  <c r="J95" i="40"/>
  <c r="J97" i="40"/>
  <c r="J99" i="40"/>
  <c r="M71" i="40"/>
  <c r="J100" i="40"/>
  <c r="J98" i="40"/>
  <c r="J96" i="40"/>
  <c r="J94" i="40"/>
  <c r="J92" i="40"/>
  <c r="J90" i="40"/>
  <c r="J88" i="40"/>
  <c r="J86" i="40"/>
  <c r="J84" i="40"/>
  <c r="J82" i="40"/>
  <c r="J80" i="40"/>
  <c r="J78" i="40"/>
  <c r="J76" i="40"/>
  <c r="J74" i="40"/>
  <c r="N60" i="40"/>
  <c r="K52" i="40"/>
  <c r="N42" i="40"/>
  <c r="K34" i="40"/>
  <c r="J23" i="40"/>
  <c r="J17" i="40"/>
  <c r="M45" i="40"/>
  <c r="I23" i="40"/>
  <c r="N20" i="40"/>
  <c r="L15" i="40"/>
  <c r="M17" i="40"/>
  <c r="N17" i="40"/>
  <c r="L42" i="40"/>
  <c r="J34" i="40"/>
  <c r="N29" i="40"/>
  <c r="I52" i="40"/>
  <c r="I34" i="40"/>
  <c r="L29" i="40"/>
  <c r="J26" i="40"/>
  <c r="L20" i="40"/>
  <c r="M15" i="40"/>
  <c r="N15" i="40"/>
  <c r="M60" i="40"/>
  <c r="J42" i="40"/>
  <c r="I26" i="40"/>
  <c r="N23" i="40"/>
  <c r="K20" i="40"/>
  <c r="M54" i="40"/>
  <c r="M19" i="40"/>
  <c r="N19" i="40"/>
  <c r="L60" i="40"/>
  <c r="J52" i="40"/>
  <c r="J60" i="40"/>
  <c r="I60" i="40"/>
  <c r="I42" i="40"/>
  <c r="N34" i="40"/>
  <c r="J29" i="40"/>
  <c r="L23" i="40"/>
  <c r="J20" i="40"/>
  <c r="M57" i="40"/>
  <c r="L100" i="40"/>
  <c r="L99" i="40"/>
  <c r="L98" i="40"/>
  <c r="L97" i="40"/>
  <c r="L96" i="40"/>
  <c r="L95" i="40"/>
  <c r="L94" i="40"/>
  <c r="L93" i="40"/>
  <c r="L92" i="40"/>
  <c r="L91" i="40"/>
  <c r="L90" i="40"/>
  <c r="L89" i="40"/>
  <c r="L88" i="40"/>
  <c r="L87" i="40"/>
  <c r="L86" i="40"/>
  <c r="L85" i="40"/>
  <c r="L84" i="40"/>
  <c r="L83" i="40"/>
  <c r="L82" i="40"/>
  <c r="L81" i="40"/>
  <c r="L80" i="40"/>
  <c r="L79" i="40"/>
  <c r="L78" i="40"/>
  <c r="L76" i="40"/>
  <c r="L75" i="40"/>
  <c r="L74" i="40"/>
  <c r="L73" i="40"/>
  <c r="L72" i="40"/>
  <c r="L71" i="40"/>
  <c r="L70" i="40"/>
  <c r="J68" i="40"/>
  <c r="K100" i="40"/>
  <c r="K99" i="40"/>
  <c r="K98" i="40"/>
  <c r="K97" i="40"/>
  <c r="K96" i="40"/>
  <c r="K95" i="40"/>
  <c r="K94" i="40"/>
  <c r="K93" i="40"/>
  <c r="K92" i="40"/>
  <c r="K91" i="40"/>
  <c r="K90" i="40"/>
  <c r="K89" i="40"/>
  <c r="K88" i="40"/>
  <c r="K87" i="40"/>
  <c r="K86" i="40"/>
  <c r="K85" i="40"/>
  <c r="K84" i="40"/>
  <c r="K83" i="40"/>
  <c r="K82" i="40"/>
  <c r="K81" i="40"/>
  <c r="K80" i="40"/>
  <c r="K79" i="40"/>
  <c r="K78" i="40"/>
  <c r="K77" i="40"/>
  <c r="K76" i="40"/>
  <c r="K74" i="40"/>
  <c r="K72" i="40"/>
  <c r="K71" i="40"/>
  <c r="K70" i="40"/>
  <c r="J72" i="40"/>
  <c r="I100" i="40"/>
  <c r="I99" i="40"/>
  <c r="I98" i="40"/>
  <c r="I97" i="40"/>
  <c r="I96" i="40"/>
  <c r="I95" i="40"/>
  <c r="I94" i="40"/>
  <c r="I93" i="40"/>
  <c r="I92" i="40"/>
  <c r="I91" i="40"/>
  <c r="I90" i="40"/>
  <c r="I89" i="40"/>
  <c r="I88" i="40"/>
  <c r="I87" i="40"/>
  <c r="I86" i="40"/>
  <c r="I85" i="40"/>
  <c r="I84" i="40"/>
  <c r="I83" i="40"/>
  <c r="I81" i="40"/>
  <c r="I80" i="40"/>
  <c r="I79" i="40"/>
  <c r="I78" i="40"/>
  <c r="I77" i="40"/>
  <c r="I76" i="40"/>
  <c r="I75" i="40"/>
  <c r="I74" i="40"/>
  <c r="I73" i="40"/>
  <c r="I72" i="40"/>
  <c r="I71" i="40"/>
  <c r="I70" i="40"/>
  <c r="N100" i="40"/>
  <c r="N99" i="40"/>
  <c r="N98" i="40"/>
  <c r="N97" i="40"/>
  <c r="N96" i="40"/>
  <c r="N95" i="40"/>
  <c r="N93" i="40"/>
  <c r="N92" i="40"/>
  <c r="N91" i="40"/>
  <c r="N90" i="40"/>
  <c r="N89" i="40"/>
  <c r="N88" i="40"/>
  <c r="N87" i="40"/>
  <c r="N86" i="40"/>
  <c r="N85" i="40"/>
  <c r="N84" i="40"/>
  <c r="N83" i="40"/>
  <c r="N82" i="40"/>
  <c r="N77" i="40"/>
  <c r="N76" i="40"/>
  <c r="N75" i="40"/>
  <c r="N74" i="40"/>
  <c r="N73" i="40"/>
  <c r="N72" i="40"/>
  <c r="N71" i="40"/>
  <c r="N70" i="40"/>
  <c r="M70" i="40"/>
  <c r="N68" i="40"/>
  <c r="L68" i="40"/>
  <c r="M68" i="40"/>
  <c r="I68" i="40"/>
  <c r="N69" i="40"/>
  <c r="J69" i="40"/>
  <c r="M69" i="40"/>
  <c r="I67" i="40"/>
  <c r="K67" i="40"/>
  <c r="K68" i="40" s="1"/>
  <c r="M67" i="40"/>
  <c r="J67" i="40"/>
  <c r="J70" i="40" s="1"/>
  <c r="L67" i="40"/>
  <c r="N67" i="40"/>
  <c r="L13" i="40"/>
  <c r="N13" i="40"/>
  <c r="J13" i="40"/>
  <c r="M13" i="40"/>
  <c r="N94" i="40" l="1"/>
  <c r="K73" i="40"/>
  <c r="K75" i="40" s="1"/>
  <c r="K69" i="40"/>
  <c r="J71" i="40"/>
  <c r="M72" i="40"/>
  <c r="M74" i="40" s="1"/>
  <c r="M76" i="40" s="1"/>
  <c r="L77" i="40"/>
  <c r="N78" i="40"/>
  <c r="N79" i="40" s="1"/>
  <c r="N65" i="40"/>
  <c r="M65" i="40"/>
  <c r="L65" i="40"/>
  <c r="K65" i="40"/>
  <c r="J65" i="40"/>
  <c r="I65" i="40"/>
  <c r="N12" i="40"/>
  <c r="M12" i="40"/>
  <c r="K12" i="40"/>
  <c r="L12" i="40"/>
  <c r="J12" i="40"/>
  <c r="I12" i="40"/>
  <c r="I13" i="40"/>
  <c r="I14" i="40" l="1"/>
  <c r="I15" i="40" s="1"/>
  <c r="N43" i="40"/>
  <c r="L17" i="40"/>
  <c r="L18" i="40" s="1"/>
  <c r="L26" i="40"/>
  <c r="N80" i="40"/>
  <c r="N81" i="40" s="1"/>
  <c r="N44" i="40"/>
  <c r="J16" i="40"/>
  <c r="J19" i="40" s="1"/>
  <c r="M20" i="40"/>
  <c r="K13" i="40"/>
  <c r="K21" i="40" s="1"/>
  <c r="K27" i="40"/>
  <c r="I37" i="40" l="1"/>
  <c r="L25" i="40"/>
  <c r="K22" i="40"/>
  <c r="K23" i="40" s="1"/>
  <c r="K26" i="40" s="1"/>
  <c r="K28" i="40" s="1"/>
  <c r="L50" i="40"/>
  <c r="M25" i="40"/>
  <c r="M32" i="40" s="1"/>
  <c r="J36" i="40"/>
  <c r="J48" i="40" s="1"/>
  <c r="J32" i="40"/>
  <c r="N45" i="40"/>
  <c r="N46" i="40" s="1"/>
  <c r="M24" i="40"/>
  <c r="K29" i="40"/>
  <c r="K33" i="40" s="1"/>
  <c r="L27" i="40" l="1"/>
  <c r="L39" i="40" s="1"/>
  <c r="L51" i="40"/>
  <c r="M29" i="40"/>
  <c r="K31" i="40"/>
  <c r="K41" i="40" s="1"/>
  <c r="N49" i="40"/>
  <c r="N52" i="40" s="1"/>
  <c r="N47" i="40"/>
  <c r="N48" i="40" s="1"/>
  <c r="J49" i="40"/>
  <c r="M39" i="40"/>
  <c r="M51" i="40" s="1"/>
  <c r="L41" i="40" l="1"/>
  <c r="L54" i="40" s="1"/>
  <c r="M30" i="40"/>
  <c r="M33" i="40" s="1"/>
  <c r="N50" i="40"/>
  <c r="N54" i="40" l="1"/>
  <c r="N56" i="40" s="1"/>
  <c r="M34" i="40"/>
  <c r="M35" i="40" s="1"/>
  <c r="M36" i="40" s="1"/>
  <c r="M38" i="40" l="1"/>
  <c r="M40" i="40" s="1"/>
  <c r="M42" i="40" l="1"/>
  <c r="M48" i="40" s="1"/>
  <c r="M52" i="40" l="1"/>
  <c r="M53" i="40" s="1"/>
  <c r="M55" i="40" s="1"/>
</calcChain>
</file>

<file path=xl/sharedStrings.xml><?xml version="1.0" encoding="utf-8"?>
<sst xmlns="http://schemas.openxmlformats.org/spreadsheetml/2006/main" count="1126" uniqueCount="290">
  <si>
    <t>Číslo</t>
  </si>
  <si>
    <t>Příjmení</t>
  </si>
  <si>
    <t>Jméno</t>
  </si>
  <si>
    <t>Ročník</t>
  </si>
  <si>
    <t>Oddíl</t>
  </si>
  <si>
    <t>Pořadí</t>
  </si>
  <si>
    <t>Čas</t>
  </si>
  <si>
    <t>Adam</t>
  </si>
  <si>
    <t>Petr</t>
  </si>
  <si>
    <t>Adámek</t>
  </si>
  <si>
    <t>Běhal</t>
  </si>
  <si>
    <t>Jaromír</t>
  </si>
  <si>
    <t>Benda</t>
  </si>
  <si>
    <t>Tomáš</t>
  </si>
  <si>
    <t>Březina</t>
  </si>
  <si>
    <t>Cimbulka</t>
  </si>
  <si>
    <t>Václav</t>
  </si>
  <si>
    <t xml:space="preserve">Černý </t>
  </si>
  <si>
    <t>Čižinský</t>
  </si>
  <si>
    <t>Diviš</t>
  </si>
  <si>
    <t>Martin</t>
  </si>
  <si>
    <t>Dolejš</t>
  </si>
  <si>
    <t>Radomír</t>
  </si>
  <si>
    <t>Doležal</t>
  </si>
  <si>
    <t>Frabša</t>
  </si>
  <si>
    <t>Michal</t>
  </si>
  <si>
    <t>Hampl</t>
  </si>
  <si>
    <t>Stanislav</t>
  </si>
  <si>
    <t>Janeček</t>
  </si>
  <si>
    <t>Jaroslav</t>
  </si>
  <si>
    <t>Jindra</t>
  </si>
  <si>
    <t>David</t>
  </si>
  <si>
    <t>Jan</t>
  </si>
  <si>
    <t>Ledvinka</t>
  </si>
  <si>
    <t>Josef</t>
  </si>
  <si>
    <t>Matějovský</t>
  </si>
  <si>
    <t>Pavel</t>
  </si>
  <si>
    <t>Miřejovský</t>
  </si>
  <si>
    <t>Novák</t>
  </si>
  <si>
    <t>Miloš</t>
  </si>
  <si>
    <t>Nový</t>
  </si>
  <si>
    <t>Břetislav</t>
  </si>
  <si>
    <t>Ovčinikov</t>
  </si>
  <si>
    <t>Milan</t>
  </si>
  <si>
    <t>Ivan</t>
  </si>
  <si>
    <t>Paukert</t>
  </si>
  <si>
    <t>Pilný</t>
  </si>
  <si>
    <t>Luděk</t>
  </si>
  <si>
    <t>Plzák</t>
  </si>
  <si>
    <t>Jiří</t>
  </si>
  <si>
    <t>Pokorný</t>
  </si>
  <si>
    <t>Procházka</t>
  </si>
  <si>
    <t>Pucholt</t>
  </si>
  <si>
    <t>Miroslav</t>
  </si>
  <si>
    <t>Rabiňák</t>
  </si>
  <si>
    <t>Rada</t>
  </si>
  <si>
    <t>Rádl</t>
  </si>
  <si>
    <t>Rožánek</t>
  </si>
  <si>
    <t>Vladimír</t>
  </si>
  <si>
    <t>Skokan</t>
  </si>
  <si>
    <t>Šnajberk</t>
  </si>
  <si>
    <t>Urban</t>
  </si>
  <si>
    <t>Pěkný</t>
  </si>
  <si>
    <t>Luboš</t>
  </si>
  <si>
    <t>Borovičková</t>
  </si>
  <si>
    <t>Lenka</t>
  </si>
  <si>
    <t>Člupková</t>
  </si>
  <si>
    <t>Alice</t>
  </si>
  <si>
    <t>Chlupatá</t>
  </si>
  <si>
    <t>Jana</t>
  </si>
  <si>
    <t>Norková</t>
  </si>
  <si>
    <t>Zdena</t>
  </si>
  <si>
    <t>Preislerová</t>
  </si>
  <si>
    <t>Jiřina</t>
  </si>
  <si>
    <t>Pucholtová</t>
  </si>
  <si>
    <t>Zdeňka</t>
  </si>
  <si>
    <t>Flieglová</t>
  </si>
  <si>
    <t>Alena</t>
  </si>
  <si>
    <t>Požgayová</t>
  </si>
  <si>
    <t>Dolejšová</t>
  </si>
  <si>
    <t>Jitka</t>
  </si>
  <si>
    <t>Etrych</t>
  </si>
  <si>
    <t>Kuriš</t>
  </si>
  <si>
    <t>Radek</t>
  </si>
  <si>
    <t>Holan</t>
  </si>
  <si>
    <t>Kasalová</t>
  </si>
  <si>
    <t>Barbora</t>
  </si>
  <si>
    <t>SABZO</t>
  </si>
  <si>
    <t>Hana</t>
  </si>
  <si>
    <t>Mališová</t>
  </si>
  <si>
    <t>Karla</t>
  </si>
  <si>
    <t>Zeidlerová</t>
  </si>
  <si>
    <t>Jarmila</t>
  </si>
  <si>
    <t>Bradáč</t>
  </si>
  <si>
    <t>Jiří ml.</t>
  </si>
  <si>
    <t>A</t>
  </si>
  <si>
    <t>B</t>
  </si>
  <si>
    <t>C</t>
  </si>
  <si>
    <t>D</t>
  </si>
  <si>
    <t>E</t>
  </si>
  <si>
    <t>F</t>
  </si>
  <si>
    <t>Hejkrlík</t>
  </si>
  <si>
    <t>Filip</t>
  </si>
  <si>
    <t xml:space="preserve">Březina </t>
  </si>
  <si>
    <t>Jiří st.</t>
  </si>
  <si>
    <t>Vlaďka</t>
  </si>
  <si>
    <t>Šebesta</t>
  </si>
  <si>
    <t>Trnková</t>
  </si>
  <si>
    <t>Štěpánka</t>
  </si>
  <si>
    <t>Ročňáková</t>
  </si>
  <si>
    <t>Miloslava</t>
  </si>
  <si>
    <t>Vlachynská</t>
  </si>
  <si>
    <t>Libuše</t>
  </si>
  <si>
    <t>Seemanová</t>
  </si>
  <si>
    <t>Šebestová</t>
  </si>
  <si>
    <t>Moch</t>
  </si>
  <si>
    <t>Kostolná</t>
  </si>
  <si>
    <t>Miler</t>
  </si>
  <si>
    <t>Slamiak</t>
  </si>
  <si>
    <t>Fojtík</t>
  </si>
  <si>
    <t>Zbyněk</t>
  </si>
  <si>
    <t>Šimerová</t>
  </si>
  <si>
    <t>Čermák</t>
  </si>
  <si>
    <t>Lukáš</t>
  </si>
  <si>
    <t>Havelka</t>
  </si>
  <si>
    <t>Šťástka</t>
  </si>
  <si>
    <t>Treglerová</t>
  </si>
  <si>
    <t>Aldorf</t>
  </si>
  <si>
    <t xml:space="preserve"> </t>
  </si>
  <si>
    <t>VÝSLEDKOVÁ LISTINA</t>
  </si>
  <si>
    <t>Datum:</t>
  </si>
  <si>
    <t>Ročník:</t>
  </si>
  <si>
    <t>MUŽI</t>
  </si>
  <si>
    <t>Poř.</t>
  </si>
  <si>
    <t>Nar.</t>
  </si>
  <si>
    <t>Kat.</t>
  </si>
  <si>
    <t>ŽENY</t>
  </si>
  <si>
    <t>Sodomka</t>
  </si>
  <si>
    <t>Šiman</t>
  </si>
  <si>
    <t>Eduard</t>
  </si>
  <si>
    <t>Teplý</t>
  </si>
  <si>
    <t>Ondřej</t>
  </si>
  <si>
    <t>Zyma</t>
  </si>
  <si>
    <t>Setínková</t>
  </si>
  <si>
    <t>Zuzana</t>
  </si>
  <si>
    <t>Tomáš ml.</t>
  </si>
  <si>
    <t>Jméno a příjmení</t>
  </si>
  <si>
    <t>Start.č.</t>
  </si>
  <si>
    <t>Adam Petr</t>
  </si>
  <si>
    <t>Adámek Petr</t>
  </si>
  <si>
    <t>Aldorf Luboš</t>
  </si>
  <si>
    <t>Benda Tomáš</t>
  </si>
  <si>
    <t>Bradáč Jiří</t>
  </si>
  <si>
    <t>Březina Petr</t>
  </si>
  <si>
    <t>Březina Tomáš</t>
  </si>
  <si>
    <t>Cimbulka Václav</t>
  </si>
  <si>
    <t>Čermák Lukáš</t>
  </si>
  <si>
    <t>Černý Václav</t>
  </si>
  <si>
    <t>Čižinský Jaromír</t>
  </si>
  <si>
    <t>Diviš Martin</t>
  </si>
  <si>
    <t>Dolejš Radomír</t>
  </si>
  <si>
    <t>Doležal Jaromír</t>
  </si>
  <si>
    <t>Etrych Tomáš</t>
  </si>
  <si>
    <t>Fojtík Zbyněk</t>
  </si>
  <si>
    <t>Frabša Michal</t>
  </si>
  <si>
    <t>Hampl Stanislav</t>
  </si>
  <si>
    <t>Havelka Milan</t>
  </si>
  <si>
    <t>Hejkrlík Filip</t>
  </si>
  <si>
    <t>Holan Martin</t>
  </si>
  <si>
    <t>Janeček Jaroslav</t>
  </si>
  <si>
    <t>Jindra David</t>
  </si>
  <si>
    <t>Kuriš Radek</t>
  </si>
  <si>
    <t>Ledvinka Josef</t>
  </si>
  <si>
    <t>Matějovský Pavel</t>
  </si>
  <si>
    <t>Miler Jaroslav</t>
  </si>
  <si>
    <t>Miřejovský Tomáš</t>
  </si>
  <si>
    <t>Moch Ivan</t>
  </si>
  <si>
    <t>Novák Pavel</t>
  </si>
  <si>
    <t>Nový Břetislav</t>
  </si>
  <si>
    <t>Ovčinikov Milan</t>
  </si>
  <si>
    <t>Paukert Milan</t>
  </si>
  <si>
    <t>Pěkný Jan</t>
  </si>
  <si>
    <t>Plzák Jiří</t>
  </si>
  <si>
    <t>Pokorný Jan</t>
  </si>
  <si>
    <t>Procházka Jiří</t>
  </si>
  <si>
    <t>Procházka Jiří ml.</t>
  </si>
  <si>
    <t>Procházka Michal</t>
  </si>
  <si>
    <t>Procházka Tomáš</t>
  </si>
  <si>
    <t>Pucholt Miroslav</t>
  </si>
  <si>
    <t>Rabiňák Martin</t>
  </si>
  <si>
    <t>Rada Petr</t>
  </si>
  <si>
    <t>Rádl Pavel</t>
  </si>
  <si>
    <t>Rožánek Vladimír</t>
  </si>
  <si>
    <t>Skokan Miroslav</t>
  </si>
  <si>
    <t>Slamiak Stanislav</t>
  </si>
  <si>
    <t>Sodomka Tomáš</t>
  </si>
  <si>
    <t>Šebesta Michal</t>
  </si>
  <si>
    <t>Šiman Eduard</t>
  </si>
  <si>
    <t>Šnajberk Jiří</t>
  </si>
  <si>
    <t>Šťástka Jiří</t>
  </si>
  <si>
    <t>Teplý Ondřej</t>
  </si>
  <si>
    <t>Urban Josef</t>
  </si>
  <si>
    <t>Zyma Miroslav</t>
  </si>
  <si>
    <t>Borovičková Lenka</t>
  </si>
  <si>
    <t>Člupková Alice</t>
  </si>
  <si>
    <t>Dolejšová Jitka</t>
  </si>
  <si>
    <t>Flieglová Alena</t>
  </si>
  <si>
    <t>Chlupatá Jana</t>
  </si>
  <si>
    <t>Kasalová Barbora</t>
  </si>
  <si>
    <t>Kostolná Hana</t>
  </si>
  <si>
    <t>Mališová Karla</t>
  </si>
  <si>
    <t>Norková Zdena</t>
  </si>
  <si>
    <t>Požgayová Jana</t>
  </si>
  <si>
    <t>Preislerová Jiřina</t>
  </si>
  <si>
    <t>Pucholtová Zdeňka</t>
  </si>
  <si>
    <t>Rada Vlaďka</t>
  </si>
  <si>
    <t>Ročňáková Miloslava</t>
  </si>
  <si>
    <t>Seemanová Jana</t>
  </si>
  <si>
    <t>Setínková Zuzana</t>
  </si>
  <si>
    <t>Pucholtová Barbora</t>
  </si>
  <si>
    <t>Šebestová Jana</t>
  </si>
  <si>
    <t>Šimerová Alice</t>
  </si>
  <si>
    <t>Treglerová Alice</t>
  </si>
  <si>
    <t>Trnková Štěpánka</t>
  </si>
  <si>
    <t>Vlachynská Libuše</t>
  </si>
  <si>
    <t>Zeidlerová Jarmila</t>
  </si>
  <si>
    <t>Procházka Tomáš ml.</t>
  </si>
  <si>
    <t>Černý</t>
  </si>
  <si>
    <t>do 39 let</t>
  </si>
  <si>
    <t>nar.</t>
  </si>
  <si>
    <t>kategorie</t>
  </si>
  <si>
    <t>do 49 let</t>
  </si>
  <si>
    <t>do 59 let</t>
  </si>
  <si>
    <t>do 69 let</t>
  </si>
  <si>
    <t>nad 70 let</t>
  </si>
  <si>
    <t>Šugová Naděžda</t>
  </si>
  <si>
    <t>Naděžda</t>
  </si>
  <si>
    <t>Šugová</t>
  </si>
  <si>
    <t>Cedrych Karel</t>
  </si>
  <si>
    <t>Pilný Luděk</t>
  </si>
  <si>
    <t>Cedrych</t>
  </si>
  <si>
    <t>Karel</t>
  </si>
  <si>
    <t>Start.</t>
  </si>
  <si>
    <t>číslo</t>
  </si>
  <si>
    <t>Rok</t>
  </si>
  <si>
    <t>narození</t>
  </si>
  <si>
    <t>Jungová Michaela</t>
  </si>
  <si>
    <t>Jungová</t>
  </si>
  <si>
    <t>Michaela</t>
  </si>
  <si>
    <t>Hoke Milan</t>
  </si>
  <si>
    <t>Blažek Jan</t>
  </si>
  <si>
    <t>Vacarda Vladimír</t>
  </si>
  <si>
    <t>Hoke</t>
  </si>
  <si>
    <t>Blažek</t>
  </si>
  <si>
    <t>Vacarda</t>
  </si>
  <si>
    <t>Hanousek Jakub</t>
  </si>
  <si>
    <t>Hanousek</t>
  </si>
  <si>
    <t>Jakub</t>
  </si>
  <si>
    <t>čas</t>
  </si>
  <si>
    <t>Pohlaví</t>
  </si>
  <si>
    <t>M</t>
  </si>
  <si>
    <t>Ž</t>
  </si>
  <si>
    <t>Půda Jiří</t>
  </si>
  <si>
    <t>Půda</t>
  </si>
  <si>
    <t>Muži do 39 let</t>
  </si>
  <si>
    <t>Muži do 49 let</t>
  </si>
  <si>
    <t>Muži do 59 let</t>
  </si>
  <si>
    <t>Muži do  69 let</t>
  </si>
  <si>
    <t>Muži nad 70  let</t>
  </si>
  <si>
    <t>Ženy do  39 let</t>
  </si>
  <si>
    <t>Ženy do 59 let</t>
  </si>
  <si>
    <t>Ženy do  49 let</t>
  </si>
  <si>
    <t>Ženy nad 70 let</t>
  </si>
  <si>
    <t>Ženy do 69 let</t>
  </si>
  <si>
    <t>Klikar</t>
  </si>
  <si>
    <t>Klikar Jaroslav</t>
  </si>
  <si>
    <t>do 59</t>
  </si>
  <si>
    <t>Štěpán</t>
  </si>
  <si>
    <t>Průša</t>
  </si>
  <si>
    <t>Čadová</t>
  </si>
  <si>
    <t>Eva</t>
  </si>
  <si>
    <t>Kasal</t>
  </si>
  <si>
    <t>Máša</t>
  </si>
  <si>
    <t>Kateřina</t>
  </si>
  <si>
    <t>Čadová Eva</t>
  </si>
  <si>
    <t>Prošková</t>
  </si>
  <si>
    <t>Prošková Kateřina</t>
  </si>
  <si>
    <t>Průša Jan</t>
  </si>
  <si>
    <t>Kasal Štěpán</t>
  </si>
  <si>
    <t>Máša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</si>
</sst>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[$-405]General"/>
    <numFmt numFmtId="169" formatCode="hh:mm:ss"/>
  </numFmts>
  <fonts count="24" x14ac:knownFonts="1">
    <font>
      <sz val="10"/>
      <name val="Arial CE"/>
      <charset val="238"/>
    </font>
    <font>
      <sz val="14"/>
      <name val="Arial CE"/>
      <family val="2"/>
      <charset val="238"/>
    </font>
    <font>
      <sz val="8"/>
      <name val="Arial CE"/>
      <charset val="238"/>
    </font>
    <font>
      <sz val="7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  <font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8" fontId="18" fillId="0" borderId="0" applyFont="0" applyBorder="0" applyProtection="0"/>
  </cellStyleXfs>
  <cellXfs count="9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" fontId="10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14" fontId="12" fillId="0" borderId="0" xfId="0" applyNumberFormat="1" applyFont="1" applyAlignment="1">
      <alignment vertical="center"/>
    </xf>
    <xf numFmtId="1" fontId="14" fillId="0" borderId="0" xfId="0" applyNumberFormat="1" applyFont="1"/>
    <xf numFmtId="0" fontId="14" fillId="0" borderId="0" xfId="0" applyFont="1"/>
    <xf numFmtId="0" fontId="12" fillId="0" borderId="0" xfId="0" applyFont="1"/>
    <xf numFmtId="1" fontId="12" fillId="0" borderId="0" xfId="0" applyNumberFormat="1" applyFont="1"/>
    <xf numFmtId="0" fontId="16" fillId="0" borderId="0" xfId="0" applyFont="1"/>
    <xf numFmtId="166" fontId="10" fillId="6" borderId="1" xfId="0" applyNumberFormat="1" applyFont="1" applyFill="1" applyBorder="1" applyAlignment="1">
      <alignment horizontal="center"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/>
    </xf>
    <xf numFmtId="168" fontId="20" fillId="0" borderId="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19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2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8" fontId="20" fillId="0" borderId="11" xfId="1" applyFont="1" applyBorder="1" applyAlignment="1">
      <alignment horizontal="center" vertical="center"/>
    </xf>
    <xf numFmtId="168" fontId="19" fillId="0" borderId="8" xfId="1" applyFont="1" applyBorder="1" applyAlignment="1">
      <alignment horizontal="left" vertical="center"/>
    </xf>
    <xf numFmtId="168" fontId="20" fillId="0" borderId="7" xfId="1" applyFont="1" applyBorder="1" applyAlignment="1">
      <alignment horizontal="left" vertical="center"/>
    </xf>
    <xf numFmtId="168" fontId="20" fillId="0" borderId="11" xfId="1" applyFont="1" applyBorder="1" applyAlignment="1">
      <alignment horizontal="left" vertical="center"/>
    </xf>
    <xf numFmtId="168" fontId="20" fillId="0" borderId="1" xfId="1" applyFont="1" applyBorder="1" applyAlignment="1">
      <alignment horizontal="left" vertical="center"/>
    </xf>
    <xf numFmtId="0" fontId="14" fillId="6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12" fillId="0" borderId="0" xfId="0" applyNumberFormat="1" applyFont="1" applyAlignment="1">
      <alignment horizontal="left" vertical="center"/>
    </xf>
    <xf numFmtId="169" fontId="17" fillId="2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64" fontId="12" fillId="0" borderId="0" xfId="0" applyNumberFormat="1" applyFont="1" applyAlignment="1" applyProtection="1">
      <alignment horizontal="left" vertical="center"/>
      <protection locked="0"/>
    </xf>
    <xf numFmtId="165" fontId="12" fillId="0" borderId="0" xfId="0" applyNumberFormat="1" applyFont="1" applyAlignment="1" applyProtection="1">
      <alignment horizontal="left" vertical="center"/>
      <protection locked="0"/>
    </xf>
    <xf numFmtId="14" fontId="12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2" xfId="0" applyFont="1" applyBorder="1"/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Excel Built-in Normal 1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sqref="A1:C1"/>
    </sheetView>
  </sheetViews>
  <sheetFormatPr defaultRowHeight="13.2" x14ac:dyDescent="0.25"/>
  <cols>
    <col min="1" max="1" width="30.5546875" bestFit="1" customWidth="1"/>
    <col min="2" max="2" width="11.5546875" style="30" bestFit="1" customWidth="1"/>
    <col min="5" max="5" width="30.5546875" bestFit="1" customWidth="1"/>
    <col min="6" max="6" width="11.5546875" bestFit="1" customWidth="1"/>
    <col min="7" max="7" width="8.109375" bestFit="1" customWidth="1"/>
  </cols>
  <sheetData>
    <row r="1" spans="1:7" ht="27" customHeight="1" x14ac:dyDescent="0.25">
      <c r="A1" s="71" t="s">
        <v>132</v>
      </c>
      <c r="B1" s="72"/>
      <c r="C1" s="73"/>
      <c r="D1" s="45"/>
      <c r="E1" s="74" t="s">
        <v>136</v>
      </c>
      <c r="F1" s="75"/>
      <c r="G1" s="76"/>
    </row>
    <row r="2" spans="1:7" ht="21" x14ac:dyDescent="0.25">
      <c r="A2" s="47" t="s">
        <v>146</v>
      </c>
      <c r="B2" s="31" t="s">
        <v>147</v>
      </c>
      <c r="C2" s="31" t="s">
        <v>134</v>
      </c>
      <c r="D2" s="30"/>
      <c r="E2" s="47" t="s">
        <v>146</v>
      </c>
      <c r="F2" s="31" t="s">
        <v>147</v>
      </c>
      <c r="G2" s="31" t="s">
        <v>134</v>
      </c>
    </row>
    <row r="3" spans="1:7" ht="20.399999999999999" x14ac:dyDescent="0.25">
      <c r="A3" s="48" t="s">
        <v>148</v>
      </c>
      <c r="B3" s="29">
        <v>101</v>
      </c>
      <c r="C3" s="29">
        <v>1950</v>
      </c>
      <c r="D3" s="30"/>
      <c r="E3" s="48" t="s">
        <v>203</v>
      </c>
      <c r="F3" s="29">
        <v>201</v>
      </c>
      <c r="G3" s="29">
        <v>1973</v>
      </c>
    </row>
    <row r="4" spans="1:7" ht="20.399999999999999" x14ac:dyDescent="0.25">
      <c r="A4" s="48" t="s">
        <v>149</v>
      </c>
      <c r="B4" s="29">
        <v>102</v>
      </c>
      <c r="C4" s="29">
        <v>1954</v>
      </c>
      <c r="D4" s="30"/>
      <c r="E4" s="48" t="s">
        <v>204</v>
      </c>
      <c r="F4" s="29">
        <v>202</v>
      </c>
      <c r="G4" s="29">
        <v>1954</v>
      </c>
    </row>
    <row r="5" spans="1:7" ht="20.399999999999999" x14ac:dyDescent="0.25">
      <c r="A5" s="48" t="s">
        <v>151</v>
      </c>
      <c r="B5" s="29">
        <v>105</v>
      </c>
      <c r="C5" s="29">
        <v>1976</v>
      </c>
      <c r="D5" s="30"/>
      <c r="E5" s="48" t="s">
        <v>207</v>
      </c>
      <c r="F5" s="29">
        <v>203</v>
      </c>
      <c r="G5" s="29">
        <v>1950</v>
      </c>
    </row>
    <row r="6" spans="1:7" ht="20.399999999999999" x14ac:dyDescent="0.25">
      <c r="A6" s="48" t="s">
        <v>153</v>
      </c>
      <c r="B6" s="29">
        <v>106</v>
      </c>
      <c r="C6" s="29">
        <v>1946</v>
      </c>
      <c r="D6" s="30"/>
      <c r="E6" s="48" t="s">
        <v>211</v>
      </c>
      <c r="F6" s="29">
        <v>205</v>
      </c>
      <c r="G6" s="29">
        <v>1952</v>
      </c>
    </row>
    <row r="7" spans="1:7" ht="20.399999999999999" x14ac:dyDescent="0.25">
      <c r="A7" s="48" t="s">
        <v>238</v>
      </c>
      <c r="B7" s="29">
        <v>108</v>
      </c>
      <c r="C7" s="29">
        <v>1955</v>
      </c>
      <c r="D7" s="30"/>
      <c r="E7" s="48" t="s">
        <v>213</v>
      </c>
      <c r="F7" s="29">
        <v>206</v>
      </c>
      <c r="G7" s="29">
        <v>1948</v>
      </c>
    </row>
    <row r="8" spans="1:7" ht="20.399999999999999" x14ac:dyDescent="0.25">
      <c r="A8" s="48" t="s">
        <v>155</v>
      </c>
      <c r="B8" s="29">
        <v>109</v>
      </c>
      <c r="C8" s="29">
        <v>1942</v>
      </c>
      <c r="D8" s="30"/>
      <c r="E8" s="48" t="s">
        <v>214</v>
      </c>
      <c r="F8" s="29">
        <v>207</v>
      </c>
      <c r="G8" s="29">
        <v>1959</v>
      </c>
    </row>
    <row r="9" spans="1:7" ht="20.399999999999999" x14ac:dyDescent="0.25">
      <c r="A9" s="48" t="s">
        <v>157</v>
      </c>
      <c r="B9" s="29">
        <v>110</v>
      </c>
      <c r="C9" s="29">
        <v>1957</v>
      </c>
      <c r="D9" s="30"/>
      <c r="E9" s="48" t="s">
        <v>206</v>
      </c>
      <c r="F9" s="29">
        <v>213</v>
      </c>
      <c r="G9" s="29">
        <v>1962</v>
      </c>
    </row>
    <row r="10" spans="1:7" ht="20.399999999999999" x14ac:dyDescent="0.25">
      <c r="A10" s="48" t="s">
        <v>158</v>
      </c>
      <c r="B10" s="29">
        <v>112</v>
      </c>
      <c r="C10" s="29">
        <v>1955</v>
      </c>
      <c r="D10" s="30"/>
      <c r="E10" s="48" t="s">
        <v>212</v>
      </c>
      <c r="F10" s="29">
        <v>214</v>
      </c>
      <c r="G10" s="29">
        <v>1955</v>
      </c>
    </row>
    <row r="11" spans="1:7" ht="20.399999999999999" x14ac:dyDescent="0.25">
      <c r="A11" s="48" t="s">
        <v>159</v>
      </c>
      <c r="B11" s="29">
        <v>113</v>
      </c>
      <c r="C11" s="29">
        <v>1963</v>
      </c>
      <c r="D11" s="30"/>
      <c r="E11" s="48" t="s">
        <v>205</v>
      </c>
      <c r="F11" s="29">
        <v>215</v>
      </c>
      <c r="G11" s="29">
        <v>1960</v>
      </c>
    </row>
    <row r="12" spans="1:7" ht="20.399999999999999" x14ac:dyDescent="0.25">
      <c r="A12" s="48" t="s">
        <v>160</v>
      </c>
      <c r="B12" s="29">
        <v>114</v>
      </c>
      <c r="C12" s="29">
        <v>1958</v>
      </c>
      <c r="D12" s="30"/>
      <c r="E12" s="48" t="s">
        <v>225</v>
      </c>
      <c r="F12" s="29">
        <v>216</v>
      </c>
      <c r="G12" s="29">
        <v>1951</v>
      </c>
    </row>
    <row r="13" spans="1:7" ht="20.399999999999999" x14ac:dyDescent="0.25">
      <c r="A13" s="48" t="s">
        <v>161</v>
      </c>
      <c r="B13" s="29">
        <v>115</v>
      </c>
      <c r="C13" s="29">
        <v>1957</v>
      </c>
      <c r="D13" s="30"/>
      <c r="E13" s="48" t="s">
        <v>208</v>
      </c>
      <c r="F13" s="29">
        <v>217</v>
      </c>
      <c r="G13" s="29">
        <v>1961</v>
      </c>
    </row>
    <row r="14" spans="1:7" ht="20.399999999999999" x14ac:dyDescent="0.25">
      <c r="A14" s="48" t="s">
        <v>164</v>
      </c>
      <c r="B14" s="29">
        <v>119</v>
      </c>
      <c r="C14" s="29">
        <v>1965</v>
      </c>
      <c r="D14" s="30"/>
      <c r="E14" s="48" t="s">
        <v>215</v>
      </c>
      <c r="F14" s="29">
        <v>218</v>
      </c>
      <c r="G14" s="29">
        <v>1987</v>
      </c>
    </row>
    <row r="15" spans="1:7" ht="20.399999999999999" x14ac:dyDescent="0.25">
      <c r="A15" s="48" t="s">
        <v>165</v>
      </c>
      <c r="B15" s="29">
        <v>120</v>
      </c>
      <c r="C15" s="29">
        <v>1956</v>
      </c>
      <c r="D15" s="30"/>
      <c r="E15" s="48" t="s">
        <v>223</v>
      </c>
      <c r="F15" s="29">
        <v>220</v>
      </c>
      <c r="G15" s="29">
        <v>1973</v>
      </c>
    </row>
    <row r="16" spans="1:7" ht="20.399999999999999" x14ac:dyDescent="0.25">
      <c r="A16" s="48" t="s">
        <v>169</v>
      </c>
      <c r="B16" s="29">
        <v>122</v>
      </c>
      <c r="C16" s="29">
        <v>1940</v>
      </c>
      <c r="D16" s="30"/>
      <c r="E16" s="48" t="s">
        <v>210</v>
      </c>
      <c r="F16" s="29">
        <v>221</v>
      </c>
      <c r="G16" s="29">
        <v>1960</v>
      </c>
    </row>
    <row r="17" spans="1:7" ht="20.399999999999999" x14ac:dyDescent="0.25">
      <c r="A17" s="48" t="s">
        <v>170</v>
      </c>
      <c r="B17" s="29">
        <v>124</v>
      </c>
      <c r="C17" s="29">
        <v>1960</v>
      </c>
      <c r="D17" s="30"/>
      <c r="E17" s="48" t="s">
        <v>216</v>
      </c>
      <c r="F17" s="29">
        <v>222</v>
      </c>
      <c r="G17" s="29">
        <v>1945</v>
      </c>
    </row>
    <row r="18" spans="1:7" ht="20.399999999999999" x14ac:dyDescent="0.25">
      <c r="A18" s="48" t="s">
        <v>172</v>
      </c>
      <c r="B18" s="29">
        <v>126</v>
      </c>
      <c r="C18" s="29">
        <v>1972</v>
      </c>
      <c r="D18" s="30"/>
      <c r="E18" s="48" t="s">
        <v>224</v>
      </c>
      <c r="F18" s="29">
        <v>223</v>
      </c>
      <c r="G18" s="29">
        <v>1962</v>
      </c>
    </row>
    <row r="19" spans="1:7" ht="20.399999999999999" x14ac:dyDescent="0.25">
      <c r="A19" s="48" t="s">
        <v>173</v>
      </c>
      <c r="B19" s="29">
        <v>128</v>
      </c>
      <c r="C19" s="29">
        <v>1965</v>
      </c>
      <c r="D19" s="30"/>
      <c r="E19" s="48" t="s">
        <v>217</v>
      </c>
      <c r="F19" s="29">
        <v>224</v>
      </c>
      <c r="G19" s="29">
        <v>1975</v>
      </c>
    </row>
    <row r="20" spans="1:7" ht="20.399999999999999" x14ac:dyDescent="0.25">
      <c r="A20" s="48" t="s">
        <v>175</v>
      </c>
      <c r="B20" s="29">
        <v>129</v>
      </c>
      <c r="C20" s="29">
        <v>1961</v>
      </c>
      <c r="D20" s="30"/>
      <c r="E20" s="48" t="s">
        <v>220</v>
      </c>
      <c r="F20" s="29">
        <v>225</v>
      </c>
      <c r="G20" s="29">
        <v>1985</v>
      </c>
    </row>
    <row r="21" spans="1:7" ht="20.399999999999999" x14ac:dyDescent="0.25">
      <c r="A21" s="48" t="s">
        <v>177</v>
      </c>
      <c r="B21" s="29">
        <v>131</v>
      </c>
      <c r="C21" s="29">
        <v>1953</v>
      </c>
      <c r="D21" s="30"/>
      <c r="E21" s="48" t="s">
        <v>209</v>
      </c>
      <c r="F21" s="29">
        <v>226</v>
      </c>
      <c r="G21" s="29">
        <v>1988</v>
      </c>
    </row>
    <row r="22" spans="1:7" ht="20.399999999999999" x14ac:dyDescent="0.25">
      <c r="A22" s="48" t="s">
        <v>178</v>
      </c>
      <c r="B22" s="29">
        <v>132</v>
      </c>
      <c r="C22" s="29">
        <v>1947</v>
      </c>
      <c r="D22" s="30"/>
      <c r="E22" s="48" t="s">
        <v>221</v>
      </c>
      <c r="F22" s="29">
        <v>227</v>
      </c>
      <c r="G22" s="29">
        <v>1971</v>
      </c>
    </row>
    <row r="23" spans="1:7" ht="20.399999999999999" x14ac:dyDescent="0.25">
      <c r="A23" s="48" t="s">
        <v>179</v>
      </c>
      <c r="B23" s="29">
        <v>133</v>
      </c>
      <c r="C23" s="29">
        <v>1950</v>
      </c>
      <c r="D23" s="30"/>
      <c r="E23" s="48" t="s">
        <v>222</v>
      </c>
      <c r="F23" s="29">
        <v>228</v>
      </c>
      <c r="G23" s="29">
        <v>1971</v>
      </c>
    </row>
    <row r="24" spans="1:7" ht="20.399999999999999" x14ac:dyDescent="0.25">
      <c r="A24" s="48" t="s">
        <v>180</v>
      </c>
      <c r="B24" s="29">
        <v>136</v>
      </c>
      <c r="C24" s="29">
        <v>1950</v>
      </c>
      <c r="D24" s="30"/>
      <c r="E24" s="48" t="s">
        <v>218</v>
      </c>
      <c r="F24" s="29">
        <v>229</v>
      </c>
      <c r="G24" s="29">
        <v>1957</v>
      </c>
    </row>
    <row r="25" spans="1:7" ht="20.399999999999999" x14ac:dyDescent="0.25">
      <c r="A25" s="48" t="s">
        <v>239</v>
      </c>
      <c r="B25" s="29">
        <v>138</v>
      </c>
      <c r="C25" s="29">
        <v>1957</v>
      </c>
      <c r="D25" s="30"/>
      <c r="E25" s="49" t="s">
        <v>219</v>
      </c>
      <c r="F25" s="46">
        <v>230</v>
      </c>
      <c r="G25" s="46">
        <v>1985</v>
      </c>
    </row>
    <row r="26" spans="1:7" ht="20.399999999999999" x14ac:dyDescent="0.25">
      <c r="A26" s="48" t="s">
        <v>182</v>
      </c>
      <c r="B26" s="29">
        <v>139</v>
      </c>
      <c r="C26" s="29">
        <v>1946</v>
      </c>
      <c r="D26" s="30"/>
      <c r="E26" s="50" t="s">
        <v>235</v>
      </c>
      <c r="F26" s="33">
        <v>231</v>
      </c>
      <c r="G26" s="33">
        <v>1987</v>
      </c>
    </row>
    <row r="27" spans="1:7" ht="20.399999999999999" x14ac:dyDescent="0.25">
      <c r="A27" s="48" t="s">
        <v>183</v>
      </c>
      <c r="B27" s="29">
        <v>140</v>
      </c>
      <c r="C27" s="29">
        <v>1957</v>
      </c>
      <c r="D27" s="30"/>
      <c r="E27" s="50" t="s">
        <v>246</v>
      </c>
      <c r="F27" s="33">
        <v>232</v>
      </c>
      <c r="G27" s="33">
        <v>1973</v>
      </c>
    </row>
    <row r="28" spans="1:7" ht="20.399999999999999" x14ac:dyDescent="0.25">
      <c r="A28" s="48" t="s">
        <v>185</v>
      </c>
      <c r="B28" s="29">
        <v>141</v>
      </c>
      <c r="C28" s="29">
        <v>1988</v>
      </c>
      <c r="D28" s="30"/>
      <c r="E28" s="50" t="s">
        <v>284</v>
      </c>
      <c r="F28" s="33">
        <v>233</v>
      </c>
      <c r="G28" s="33">
        <v>1962</v>
      </c>
    </row>
    <row r="29" spans="1:7" ht="20.399999999999999" x14ac:dyDescent="0.25">
      <c r="A29" s="48" t="s">
        <v>187</v>
      </c>
      <c r="B29" s="29">
        <v>142</v>
      </c>
      <c r="C29" s="29">
        <v>1979</v>
      </c>
      <c r="D29" s="30"/>
      <c r="E29" s="50" t="s">
        <v>286</v>
      </c>
      <c r="F29" s="33">
        <v>234</v>
      </c>
      <c r="G29" s="33">
        <v>1975</v>
      </c>
    </row>
    <row r="30" spans="1:7" ht="20.399999999999999" x14ac:dyDescent="0.25">
      <c r="A30" s="48" t="s">
        <v>188</v>
      </c>
      <c r="B30" s="29">
        <v>143</v>
      </c>
      <c r="C30" s="29">
        <v>1951</v>
      </c>
      <c r="D30" s="30"/>
      <c r="E30" s="30"/>
      <c r="F30" s="30"/>
      <c r="G30" s="30"/>
    </row>
    <row r="31" spans="1:7" ht="20.399999999999999" x14ac:dyDescent="0.25">
      <c r="A31" s="48" t="s">
        <v>189</v>
      </c>
      <c r="B31" s="29">
        <v>144</v>
      </c>
      <c r="C31" s="29">
        <v>1979</v>
      </c>
      <c r="D31" s="30"/>
      <c r="E31" s="30"/>
      <c r="F31" s="30"/>
      <c r="G31" s="30"/>
    </row>
    <row r="32" spans="1:7" ht="20.399999999999999" x14ac:dyDescent="0.25">
      <c r="A32" s="48" t="s">
        <v>190</v>
      </c>
      <c r="B32" s="29">
        <v>145</v>
      </c>
      <c r="C32" s="29">
        <v>1964</v>
      </c>
      <c r="D32" s="30"/>
      <c r="E32" s="30"/>
      <c r="F32" s="30"/>
      <c r="G32" s="30"/>
    </row>
    <row r="33" spans="1:7" ht="20.399999999999999" x14ac:dyDescent="0.25">
      <c r="A33" s="48" t="s">
        <v>191</v>
      </c>
      <c r="B33" s="29">
        <v>146</v>
      </c>
      <c r="C33" s="29">
        <v>1956</v>
      </c>
      <c r="D33" s="30"/>
      <c r="E33" s="30"/>
      <c r="F33" s="30"/>
      <c r="G33" s="30"/>
    </row>
    <row r="34" spans="1:7" ht="20.399999999999999" x14ac:dyDescent="0.25">
      <c r="A34" s="48" t="s">
        <v>192</v>
      </c>
      <c r="B34" s="29">
        <v>147</v>
      </c>
      <c r="C34" s="29">
        <v>1958</v>
      </c>
      <c r="D34" s="30"/>
      <c r="E34" s="30"/>
      <c r="F34" s="30"/>
      <c r="G34" s="30"/>
    </row>
    <row r="35" spans="1:7" ht="20.399999999999999" x14ac:dyDescent="0.25">
      <c r="A35" s="48" t="s">
        <v>193</v>
      </c>
      <c r="B35" s="29">
        <v>148</v>
      </c>
      <c r="C35" s="29">
        <v>1939</v>
      </c>
      <c r="D35" s="30"/>
      <c r="E35" s="30"/>
      <c r="F35" s="30"/>
      <c r="G35" s="30"/>
    </row>
    <row r="36" spans="1:7" ht="20.399999999999999" x14ac:dyDescent="0.25">
      <c r="A36" s="48" t="s">
        <v>198</v>
      </c>
      <c r="B36" s="29">
        <v>149</v>
      </c>
      <c r="C36" s="29">
        <v>1957</v>
      </c>
      <c r="D36" s="30"/>
      <c r="E36" s="30"/>
      <c r="F36" s="30"/>
      <c r="G36" s="30"/>
    </row>
    <row r="37" spans="1:7" ht="20.399999999999999" x14ac:dyDescent="0.25">
      <c r="A37" s="48" t="s">
        <v>201</v>
      </c>
      <c r="B37" s="29">
        <v>150</v>
      </c>
      <c r="C37" s="29">
        <v>1956</v>
      </c>
      <c r="D37" s="30"/>
      <c r="E37" s="30"/>
      <c r="F37" s="30"/>
      <c r="G37" s="30"/>
    </row>
    <row r="38" spans="1:7" ht="20.399999999999999" x14ac:dyDescent="0.25">
      <c r="A38" s="48" t="s">
        <v>181</v>
      </c>
      <c r="B38" s="29">
        <v>153</v>
      </c>
      <c r="C38" s="29">
        <v>1952</v>
      </c>
      <c r="D38" s="30"/>
      <c r="E38" s="30"/>
      <c r="F38" s="30"/>
      <c r="G38" s="30"/>
    </row>
    <row r="39" spans="1:7" ht="20.399999999999999" x14ac:dyDescent="0.25">
      <c r="A39" s="48" t="s">
        <v>184</v>
      </c>
      <c r="B39" s="29">
        <v>157</v>
      </c>
      <c r="C39" s="29">
        <v>1955</v>
      </c>
      <c r="D39" s="30"/>
      <c r="E39" s="30"/>
      <c r="F39" s="30"/>
      <c r="G39" s="30"/>
    </row>
    <row r="40" spans="1:7" ht="20.399999999999999" x14ac:dyDescent="0.25">
      <c r="A40" s="48" t="s">
        <v>154</v>
      </c>
      <c r="B40" s="29">
        <v>158</v>
      </c>
      <c r="C40" s="29">
        <v>1970</v>
      </c>
      <c r="D40" s="30"/>
      <c r="E40" s="30"/>
      <c r="F40" s="30"/>
      <c r="G40" s="30"/>
    </row>
    <row r="41" spans="1:7" ht="20.399999999999999" x14ac:dyDescent="0.25">
      <c r="A41" s="48" t="s">
        <v>162</v>
      </c>
      <c r="B41" s="29">
        <v>159</v>
      </c>
      <c r="C41" s="29">
        <v>1973</v>
      </c>
      <c r="D41" s="30"/>
      <c r="E41" s="30"/>
      <c r="F41" s="30"/>
      <c r="G41" s="30"/>
    </row>
    <row r="42" spans="1:7" ht="20.399999999999999" x14ac:dyDescent="0.25">
      <c r="A42" s="48" t="s">
        <v>171</v>
      </c>
      <c r="B42" s="29">
        <v>160</v>
      </c>
      <c r="C42" s="29">
        <v>1971</v>
      </c>
      <c r="D42" s="30"/>
      <c r="E42" s="30"/>
      <c r="F42" s="30"/>
      <c r="G42" s="30"/>
    </row>
    <row r="43" spans="1:7" ht="20.399999999999999" x14ac:dyDescent="0.25">
      <c r="A43" s="48" t="s">
        <v>168</v>
      </c>
      <c r="B43" s="29">
        <v>161</v>
      </c>
      <c r="C43" s="29">
        <v>1963</v>
      </c>
      <c r="D43" s="30"/>
      <c r="E43" s="30"/>
      <c r="F43" s="30"/>
      <c r="G43" s="30"/>
    </row>
    <row r="44" spans="1:7" ht="20.399999999999999" x14ac:dyDescent="0.25">
      <c r="A44" s="48" t="s">
        <v>186</v>
      </c>
      <c r="B44" s="29">
        <v>164</v>
      </c>
      <c r="C44" s="29">
        <v>1982</v>
      </c>
      <c r="D44" s="30"/>
      <c r="E44" s="30"/>
      <c r="F44" s="30"/>
      <c r="G44" s="30"/>
    </row>
    <row r="45" spans="1:7" ht="20.399999999999999" x14ac:dyDescent="0.25">
      <c r="A45" s="48" t="s">
        <v>167</v>
      </c>
      <c r="B45" s="29">
        <v>165</v>
      </c>
      <c r="C45" s="29">
        <v>1979</v>
      </c>
      <c r="D45" s="30" t="s">
        <v>128</v>
      </c>
      <c r="E45" s="30"/>
      <c r="F45" s="30"/>
      <c r="G45" s="30"/>
    </row>
    <row r="46" spans="1:7" ht="20.399999999999999" x14ac:dyDescent="0.25">
      <c r="A46" s="48" t="s">
        <v>152</v>
      </c>
      <c r="B46" s="29">
        <v>166</v>
      </c>
      <c r="C46" s="29">
        <v>1982</v>
      </c>
      <c r="D46" s="30"/>
      <c r="E46" s="30"/>
      <c r="F46" s="30"/>
      <c r="G46" s="30"/>
    </row>
    <row r="47" spans="1:7" ht="20.399999999999999" x14ac:dyDescent="0.25">
      <c r="A47" s="48" t="s">
        <v>196</v>
      </c>
      <c r="B47" s="29">
        <v>167</v>
      </c>
      <c r="C47" s="29">
        <v>1983</v>
      </c>
      <c r="D47" s="30"/>
      <c r="E47" s="30"/>
      <c r="F47" s="30"/>
      <c r="G47" s="30"/>
    </row>
    <row r="48" spans="1:7" ht="20.399999999999999" x14ac:dyDescent="0.25">
      <c r="A48" s="48" t="s">
        <v>176</v>
      </c>
      <c r="B48" s="29">
        <v>169</v>
      </c>
      <c r="C48" s="29">
        <v>1951</v>
      </c>
      <c r="D48" s="30"/>
      <c r="E48" s="30"/>
      <c r="F48" s="30"/>
      <c r="G48" s="30"/>
    </row>
    <row r="49" spans="1:7" ht="20.399999999999999" x14ac:dyDescent="0.25">
      <c r="A49" s="48" t="s">
        <v>174</v>
      </c>
      <c r="B49" s="29">
        <v>170</v>
      </c>
      <c r="C49" s="29">
        <v>1985</v>
      </c>
      <c r="D49" s="30"/>
      <c r="E49" s="30"/>
      <c r="F49" s="30"/>
      <c r="G49" s="30"/>
    </row>
    <row r="50" spans="1:7" ht="20.399999999999999" x14ac:dyDescent="0.25">
      <c r="A50" s="48" t="s">
        <v>194</v>
      </c>
      <c r="B50" s="29">
        <v>171</v>
      </c>
      <c r="C50" s="29">
        <v>1962</v>
      </c>
      <c r="D50" s="30"/>
      <c r="E50" s="30"/>
      <c r="F50" s="30"/>
      <c r="G50" s="30"/>
    </row>
    <row r="51" spans="1:7" ht="20.399999999999999" x14ac:dyDescent="0.25">
      <c r="A51" s="48" t="s">
        <v>163</v>
      </c>
      <c r="B51" s="29">
        <v>172</v>
      </c>
      <c r="C51" s="29">
        <v>1959</v>
      </c>
      <c r="D51" s="30"/>
      <c r="E51" s="30"/>
      <c r="F51" s="30"/>
      <c r="G51" s="30"/>
    </row>
    <row r="52" spans="1:7" ht="20.399999999999999" x14ac:dyDescent="0.25">
      <c r="A52" s="48" t="s">
        <v>156</v>
      </c>
      <c r="B52" s="29">
        <v>173</v>
      </c>
      <c r="C52" s="29">
        <v>1993</v>
      </c>
      <c r="D52" s="30"/>
      <c r="E52" s="30"/>
      <c r="F52" s="30"/>
      <c r="G52" s="30"/>
    </row>
    <row r="53" spans="1:7" ht="20.399999999999999" x14ac:dyDescent="0.25">
      <c r="A53" s="48" t="s">
        <v>166</v>
      </c>
      <c r="B53" s="29">
        <v>174</v>
      </c>
      <c r="C53" s="29">
        <v>1968</v>
      </c>
      <c r="D53" s="30"/>
      <c r="E53" s="30"/>
      <c r="F53" s="30"/>
      <c r="G53" s="30"/>
    </row>
    <row r="54" spans="1:7" ht="20.399999999999999" x14ac:dyDescent="0.25">
      <c r="A54" s="48" t="s">
        <v>199</v>
      </c>
      <c r="B54" s="29">
        <v>175</v>
      </c>
      <c r="C54" s="29">
        <v>1958</v>
      </c>
      <c r="D54" s="30"/>
      <c r="E54" s="30"/>
      <c r="F54" s="30"/>
      <c r="G54" s="30"/>
    </row>
    <row r="55" spans="1:7" ht="20.399999999999999" x14ac:dyDescent="0.25">
      <c r="A55" s="48" t="s">
        <v>150</v>
      </c>
      <c r="B55" s="29">
        <v>176</v>
      </c>
      <c r="C55" s="29">
        <v>1964</v>
      </c>
      <c r="D55" s="30"/>
      <c r="E55" s="30"/>
      <c r="F55" s="30"/>
      <c r="G55" s="30"/>
    </row>
    <row r="56" spans="1:7" ht="20.399999999999999" x14ac:dyDescent="0.25">
      <c r="A56" s="48" t="s">
        <v>226</v>
      </c>
      <c r="B56" s="29">
        <v>177</v>
      </c>
      <c r="C56" s="29">
        <v>2007</v>
      </c>
      <c r="D56" s="30"/>
      <c r="E56" s="30"/>
      <c r="F56" s="30"/>
      <c r="G56" s="30"/>
    </row>
    <row r="57" spans="1:7" ht="20.399999999999999" x14ac:dyDescent="0.25">
      <c r="A57" s="48" t="s">
        <v>200</v>
      </c>
      <c r="B57" s="29">
        <v>178</v>
      </c>
      <c r="C57" s="29">
        <v>1978</v>
      </c>
      <c r="D57" s="30"/>
      <c r="E57" s="30"/>
      <c r="F57" s="30"/>
      <c r="G57" s="30"/>
    </row>
    <row r="58" spans="1:7" ht="20.399999999999999" x14ac:dyDescent="0.25">
      <c r="A58" s="48" t="s">
        <v>197</v>
      </c>
      <c r="B58" s="29">
        <v>179</v>
      </c>
      <c r="C58" s="29">
        <v>1965</v>
      </c>
      <c r="D58" s="30"/>
      <c r="E58" s="30"/>
      <c r="F58" s="30"/>
      <c r="G58" s="30"/>
    </row>
    <row r="59" spans="1:7" ht="20.399999999999999" x14ac:dyDescent="0.25">
      <c r="A59" s="48" t="s">
        <v>195</v>
      </c>
      <c r="B59" s="29">
        <v>180</v>
      </c>
      <c r="C59" s="29">
        <v>1972</v>
      </c>
      <c r="D59" s="30"/>
      <c r="E59" s="30"/>
      <c r="F59" s="30"/>
      <c r="G59" s="30"/>
    </row>
    <row r="60" spans="1:7" ht="20.399999999999999" x14ac:dyDescent="0.25">
      <c r="A60" s="48" t="s">
        <v>202</v>
      </c>
      <c r="B60" s="29">
        <v>181</v>
      </c>
      <c r="C60" s="29">
        <v>1975</v>
      </c>
      <c r="D60" s="30"/>
      <c r="E60" s="30"/>
      <c r="F60" s="30"/>
      <c r="G60" s="30"/>
    </row>
    <row r="61" spans="1:7" ht="20.399999999999999" x14ac:dyDescent="0.25">
      <c r="A61" s="48" t="s">
        <v>249</v>
      </c>
      <c r="B61" s="29">
        <v>182</v>
      </c>
      <c r="C61" s="29">
        <v>1961</v>
      </c>
    </row>
    <row r="62" spans="1:7" ht="20.399999999999999" x14ac:dyDescent="0.25">
      <c r="A62" s="48" t="s">
        <v>250</v>
      </c>
      <c r="B62" s="29">
        <v>183</v>
      </c>
      <c r="C62" s="29">
        <v>1984</v>
      </c>
    </row>
    <row r="63" spans="1:7" ht="20.399999999999999" x14ac:dyDescent="0.25">
      <c r="A63" s="48" t="s">
        <v>251</v>
      </c>
      <c r="B63" s="29">
        <v>184</v>
      </c>
      <c r="C63" s="29">
        <v>1959</v>
      </c>
    </row>
    <row r="64" spans="1:7" ht="20.399999999999999" x14ac:dyDescent="0.25">
      <c r="A64" s="48" t="s">
        <v>255</v>
      </c>
      <c r="B64" s="29">
        <v>185</v>
      </c>
      <c r="C64" s="29">
        <v>1991</v>
      </c>
    </row>
    <row r="65" spans="1:3" ht="20.399999999999999" x14ac:dyDescent="0.25">
      <c r="A65" s="48" t="s">
        <v>262</v>
      </c>
      <c r="B65" s="29">
        <v>186</v>
      </c>
      <c r="C65" s="29">
        <v>1952</v>
      </c>
    </row>
    <row r="66" spans="1:3" ht="20.399999999999999" x14ac:dyDescent="0.25">
      <c r="A66" s="48" t="s">
        <v>275</v>
      </c>
      <c r="B66" s="29">
        <v>187</v>
      </c>
      <c r="C66" s="29">
        <v>1981</v>
      </c>
    </row>
    <row r="67" spans="1:3" ht="20.399999999999999" x14ac:dyDescent="0.25">
      <c r="A67" s="48" t="s">
        <v>288</v>
      </c>
      <c r="B67" s="29">
        <v>189</v>
      </c>
      <c r="C67" s="29">
        <v>1972</v>
      </c>
    </row>
    <row r="68" spans="1:3" ht="20.399999999999999" x14ac:dyDescent="0.25">
      <c r="A68" s="48" t="s">
        <v>287</v>
      </c>
      <c r="B68" s="29">
        <v>190</v>
      </c>
      <c r="C68" s="29">
        <v>1945</v>
      </c>
    </row>
    <row r="69" spans="1:3" ht="20.399999999999999" x14ac:dyDescent="0.25">
      <c r="A69" s="48" t="s">
        <v>289</v>
      </c>
      <c r="B69" s="29">
        <v>191</v>
      </c>
      <c r="C69" s="29">
        <v>1976</v>
      </c>
    </row>
  </sheetData>
  <sortState xmlns:xlrd2="http://schemas.microsoft.com/office/spreadsheetml/2017/richdata2" ref="E3:G25">
    <sortCondition ref="F3:F25"/>
  </sortState>
  <mergeCells count="2">
    <mergeCell ref="A1:C1"/>
    <mergeCell ref="E1:G1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workbookViewId="0">
      <selection activeCell="B12" sqref="B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105</v>
      </c>
      <c r="B2" s="67" t="s">
        <v>12</v>
      </c>
      <c r="C2" s="67" t="s">
        <v>13</v>
      </c>
      <c r="D2" s="65">
        <v>1976</v>
      </c>
      <c r="E2" s="3"/>
      <c r="F2" s="3"/>
      <c r="G2" s="3"/>
    </row>
    <row r="3" spans="1:7" ht="17.399999999999999" x14ac:dyDescent="0.3">
      <c r="A3" s="66">
        <v>142</v>
      </c>
      <c r="B3" s="67" t="s">
        <v>51</v>
      </c>
      <c r="C3" s="67" t="s">
        <v>13</v>
      </c>
      <c r="D3" s="65">
        <v>1979</v>
      </c>
      <c r="E3" s="3"/>
      <c r="F3" s="3"/>
      <c r="G3" s="3"/>
    </row>
    <row r="4" spans="1:7" ht="17.399999999999999" x14ac:dyDescent="0.3">
      <c r="A4" s="66">
        <v>144</v>
      </c>
      <c r="B4" s="67" t="s">
        <v>54</v>
      </c>
      <c r="C4" s="67" t="s">
        <v>20</v>
      </c>
      <c r="D4" s="65">
        <v>1979</v>
      </c>
      <c r="E4" s="3"/>
      <c r="F4" s="3"/>
      <c r="G4" s="3"/>
    </row>
    <row r="5" spans="1:7" ht="17.399999999999999" x14ac:dyDescent="0.3">
      <c r="A5" s="66">
        <v>164</v>
      </c>
      <c r="B5" s="67" t="s">
        <v>51</v>
      </c>
      <c r="C5" s="67" t="s">
        <v>25</v>
      </c>
      <c r="D5" s="65">
        <v>1982</v>
      </c>
      <c r="E5" s="3"/>
      <c r="F5" s="3"/>
      <c r="G5" s="3"/>
    </row>
    <row r="6" spans="1:7" ht="17.399999999999999" x14ac:dyDescent="0.3">
      <c r="A6" s="66">
        <v>165</v>
      </c>
      <c r="B6" s="67" t="s">
        <v>101</v>
      </c>
      <c r="C6" s="67" t="s">
        <v>102</v>
      </c>
      <c r="D6" s="65">
        <v>1979</v>
      </c>
      <c r="E6" s="3"/>
      <c r="F6" s="3"/>
      <c r="G6" s="3"/>
    </row>
    <row r="7" spans="1:7" ht="17.399999999999999" x14ac:dyDescent="0.3">
      <c r="A7" s="66">
        <v>166</v>
      </c>
      <c r="B7" s="67" t="s">
        <v>93</v>
      </c>
      <c r="C7" s="67" t="s">
        <v>49</v>
      </c>
      <c r="D7" s="65">
        <v>1982</v>
      </c>
      <c r="E7" s="3"/>
      <c r="F7" s="3"/>
      <c r="G7" s="3"/>
    </row>
    <row r="8" spans="1:7" ht="17.399999999999999" x14ac:dyDescent="0.3">
      <c r="A8" s="66">
        <v>178</v>
      </c>
      <c r="B8" s="67" t="s">
        <v>140</v>
      </c>
      <c r="C8" s="67" t="s">
        <v>141</v>
      </c>
      <c r="D8" s="65">
        <v>1978</v>
      </c>
      <c r="E8" s="3"/>
      <c r="F8" s="3"/>
      <c r="G8" s="3"/>
    </row>
    <row r="9" spans="1:7" ht="17.399999999999999" x14ac:dyDescent="0.3">
      <c r="A9" s="66">
        <v>187</v>
      </c>
      <c r="B9" s="67" t="s">
        <v>274</v>
      </c>
      <c r="C9" s="67" t="s">
        <v>29</v>
      </c>
      <c r="D9" s="65">
        <v>1981</v>
      </c>
      <c r="E9" s="3"/>
      <c r="F9" s="3"/>
      <c r="G9" s="3"/>
    </row>
    <row r="10" spans="1:7" ht="17.399999999999999" x14ac:dyDescent="0.3">
      <c r="A10" s="66">
        <v>191</v>
      </c>
      <c r="B10" s="67" t="s">
        <v>282</v>
      </c>
      <c r="C10" s="67" t="s">
        <v>31</v>
      </c>
      <c r="D10" s="65">
        <v>1976</v>
      </c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92" t="s">
        <v>265</v>
      </c>
      <c r="B41" s="93"/>
      <c r="C41" s="93"/>
      <c r="D41" s="93"/>
      <c r="E41" s="93"/>
      <c r="F41" s="93"/>
      <c r="G41" s="94"/>
    </row>
  </sheetData>
  <mergeCells count="1">
    <mergeCell ref="A41:G41"/>
  </mergeCells>
  <pageMargins left="0.31496062992125984" right="0.11811023622047245" top="0.78740157480314965" bottom="0.78740157480314965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>
      <selection activeCell="D9" sqref="D9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126</v>
      </c>
      <c r="B2" s="67" t="s">
        <v>33</v>
      </c>
      <c r="C2" s="67" t="s">
        <v>34</v>
      </c>
      <c r="D2" s="66">
        <v>1972</v>
      </c>
      <c r="E2" s="3"/>
      <c r="F2" s="3"/>
      <c r="G2" s="3"/>
    </row>
    <row r="3" spans="1:7" ht="17.399999999999999" x14ac:dyDescent="0.3">
      <c r="A3" s="66">
        <v>158</v>
      </c>
      <c r="B3" s="67" t="s">
        <v>103</v>
      </c>
      <c r="C3" s="67" t="s">
        <v>13</v>
      </c>
      <c r="D3" s="66">
        <v>1970</v>
      </c>
      <c r="E3" s="3"/>
      <c r="F3" s="3"/>
      <c r="G3" s="3"/>
    </row>
    <row r="4" spans="1:7" ht="17.399999999999999" x14ac:dyDescent="0.3">
      <c r="A4" s="66">
        <v>159</v>
      </c>
      <c r="B4" s="67" t="s">
        <v>81</v>
      </c>
      <c r="C4" s="67" t="s">
        <v>13</v>
      </c>
      <c r="D4" s="66">
        <v>1973</v>
      </c>
      <c r="E4" s="3"/>
      <c r="F4" s="3"/>
      <c r="G4" s="3"/>
    </row>
    <row r="5" spans="1:7" ht="17.399999999999999" x14ac:dyDescent="0.3">
      <c r="A5" s="66">
        <v>160</v>
      </c>
      <c r="B5" s="67" t="s">
        <v>82</v>
      </c>
      <c r="C5" s="67" t="s">
        <v>83</v>
      </c>
      <c r="D5" s="66">
        <v>1971</v>
      </c>
      <c r="E5" s="3"/>
      <c r="F5" s="3"/>
      <c r="G5" s="3"/>
    </row>
    <row r="6" spans="1:7" ht="17.399999999999999" x14ac:dyDescent="0.3">
      <c r="A6" s="66">
        <v>174</v>
      </c>
      <c r="B6" s="67" t="s">
        <v>124</v>
      </c>
      <c r="C6" s="67" t="s">
        <v>43</v>
      </c>
      <c r="D6" s="66">
        <v>1968</v>
      </c>
      <c r="E6" s="3"/>
      <c r="F6" s="3"/>
      <c r="G6" s="3"/>
    </row>
    <row r="7" spans="1:7" ht="17.399999999999999" x14ac:dyDescent="0.3">
      <c r="A7" s="66">
        <v>180</v>
      </c>
      <c r="B7" s="67" t="s">
        <v>137</v>
      </c>
      <c r="C7" s="67" t="s">
        <v>13</v>
      </c>
      <c r="D7" s="66">
        <v>1972</v>
      </c>
      <c r="E7" s="3"/>
      <c r="F7" s="3"/>
      <c r="G7" s="3"/>
    </row>
    <row r="8" spans="1:7" ht="17.399999999999999" x14ac:dyDescent="0.3">
      <c r="A8" s="66">
        <v>181</v>
      </c>
      <c r="B8" s="67" t="s">
        <v>142</v>
      </c>
      <c r="C8" s="67" t="s">
        <v>53</v>
      </c>
      <c r="D8" s="65">
        <v>1975</v>
      </c>
      <c r="E8" s="3"/>
      <c r="F8" s="3"/>
      <c r="G8" s="3"/>
    </row>
    <row r="9" spans="1:7" ht="17.399999999999999" x14ac:dyDescent="0.3">
      <c r="A9" s="66">
        <v>189</v>
      </c>
      <c r="B9" s="67" t="s">
        <v>281</v>
      </c>
      <c r="C9" s="67" t="s">
        <v>277</v>
      </c>
      <c r="D9" s="65">
        <v>1972</v>
      </c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92" t="s">
        <v>266</v>
      </c>
      <c r="B38" s="93"/>
      <c r="C38" s="93"/>
      <c r="D38" s="93"/>
      <c r="E38" s="93"/>
      <c r="F38" s="93"/>
      <c r="G38" s="94"/>
    </row>
  </sheetData>
  <mergeCells count="1">
    <mergeCell ref="A38:G38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0"/>
  <sheetViews>
    <sheetView topLeftCell="A7" workbookViewId="0">
      <selection activeCell="E12" sqref="E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10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10" ht="17.399999999999999" x14ac:dyDescent="0.3">
      <c r="A2" s="66">
        <v>110</v>
      </c>
      <c r="B2" s="67" t="s">
        <v>17</v>
      </c>
      <c r="C2" s="67" t="s">
        <v>16</v>
      </c>
      <c r="D2" s="66">
        <v>1957</v>
      </c>
      <c r="E2" s="3"/>
      <c r="F2" s="3"/>
      <c r="G2" s="3"/>
    </row>
    <row r="3" spans="1:10" ht="17.399999999999999" x14ac:dyDescent="0.3">
      <c r="A3" s="66">
        <v>113</v>
      </c>
      <c r="B3" s="67" t="s">
        <v>19</v>
      </c>
      <c r="C3" s="67" t="s">
        <v>20</v>
      </c>
      <c r="D3" s="66">
        <v>1963</v>
      </c>
      <c r="E3" s="3"/>
      <c r="F3" s="3"/>
      <c r="G3" s="3"/>
    </row>
    <row r="4" spans="1:10" ht="17.399999999999999" x14ac:dyDescent="0.3">
      <c r="A4" s="66">
        <v>114</v>
      </c>
      <c r="B4" s="67" t="s">
        <v>21</v>
      </c>
      <c r="C4" s="67" t="s">
        <v>22</v>
      </c>
      <c r="D4" s="66">
        <v>1958</v>
      </c>
      <c r="E4" s="3"/>
      <c r="F4" s="3"/>
      <c r="G4" s="3"/>
    </row>
    <row r="5" spans="1:10" ht="17.399999999999999" x14ac:dyDescent="0.3">
      <c r="A5" s="66">
        <v>115</v>
      </c>
      <c r="B5" s="67" t="s">
        <v>23</v>
      </c>
      <c r="C5" s="67" t="s">
        <v>11</v>
      </c>
      <c r="D5" s="66">
        <v>1957</v>
      </c>
      <c r="E5" s="3"/>
      <c r="F5" s="3"/>
      <c r="G5" s="3"/>
    </row>
    <row r="6" spans="1:10" ht="17.399999999999999" x14ac:dyDescent="0.3">
      <c r="A6" s="66">
        <v>120</v>
      </c>
      <c r="B6" s="67" t="s">
        <v>26</v>
      </c>
      <c r="C6" s="67" t="s">
        <v>27</v>
      </c>
      <c r="D6" s="66">
        <v>1956</v>
      </c>
      <c r="E6" s="3"/>
      <c r="F6" s="3"/>
      <c r="G6" s="3"/>
    </row>
    <row r="7" spans="1:10" ht="17.399999999999999" x14ac:dyDescent="0.3">
      <c r="A7" s="66">
        <v>124</v>
      </c>
      <c r="B7" s="67" t="s">
        <v>30</v>
      </c>
      <c r="C7" s="67" t="s">
        <v>31</v>
      </c>
      <c r="D7" s="66">
        <v>1960</v>
      </c>
      <c r="E7" s="3"/>
      <c r="F7" s="3"/>
      <c r="G7" s="3"/>
    </row>
    <row r="8" spans="1:10" ht="17.399999999999999" x14ac:dyDescent="0.3">
      <c r="A8" s="66">
        <v>128</v>
      </c>
      <c r="B8" s="67" t="s">
        <v>35</v>
      </c>
      <c r="C8" s="67" t="s">
        <v>36</v>
      </c>
      <c r="D8" s="66">
        <v>1965</v>
      </c>
      <c r="E8" s="3"/>
      <c r="F8" s="3"/>
      <c r="G8" s="3"/>
    </row>
    <row r="9" spans="1:10" ht="17.399999999999999" x14ac:dyDescent="0.3">
      <c r="A9" s="66">
        <v>129</v>
      </c>
      <c r="B9" s="67" t="s">
        <v>37</v>
      </c>
      <c r="C9" s="67" t="s">
        <v>13</v>
      </c>
      <c r="D9" s="66">
        <v>1961</v>
      </c>
      <c r="E9" s="3"/>
      <c r="F9" s="3"/>
      <c r="G9" s="3"/>
    </row>
    <row r="10" spans="1:10" ht="17.399999999999999" x14ac:dyDescent="0.3">
      <c r="A10" s="66">
        <v>138</v>
      </c>
      <c r="B10" s="67" t="s">
        <v>46</v>
      </c>
      <c r="C10" s="67" t="s">
        <v>47</v>
      </c>
      <c r="D10" s="66">
        <v>1957</v>
      </c>
      <c r="E10" s="3"/>
      <c r="F10" s="3"/>
      <c r="G10" s="3"/>
    </row>
    <row r="11" spans="1:10" ht="17.399999999999999" x14ac:dyDescent="0.3">
      <c r="A11" s="66">
        <v>140</v>
      </c>
      <c r="B11" s="67" t="s">
        <v>50</v>
      </c>
      <c r="C11" s="67" t="s">
        <v>32</v>
      </c>
      <c r="D11" s="66">
        <v>1957</v>
      </c>
      <c r="E11" s="3"/>
      <c r="F11" s="3"/>
      <c r="G11" s="3"/>
    </row>
    <row r="12" spans="1:10" ht="17.399999999999999" x14ac:dyDescent="0.3">
      <c r="A12" s="66">
        <v>145</v>
      </c>
      <c r="B12" s="67" t="s">
        <v>55</v>
      </c>
      <c r="C12" s="67" t="s">
        <v>8</v>
      </c>
      <c r="D12" s="66">
        <v>1964</v>
      </c>
      <c r="E12" s="3"/>
      <c r="F12" s="3"/>
      <c r="G12" s="3"/>
    </row>
    <row r="13" spans="1:10" ht="17.399999999999999" x14ac:dyDescent="0.3">
      <c r="A13" s="66">
        <v>146</v>
      </c>
      <c r="B13" s="67" t="s">
        <v>56</v>
      </c>
      <c r="C13" s="67" t="s">
        <v>36</v>
      </c>
      <c r="D13" s="66">
        <v>1956</v>
      </c>
      <c r="E13" s="3"/>
      <c r="F13" s="3"/>
      <c r="G13" s="3"/>
    </row>
    <row r="14" spans="1:10" ht="17.399999999999999" x14ac:dyDescent="0.3">
      <c r="A14" s="66">
        <v>147</v>
      </c>
      <c r="B14" s="67" t="s">
        <v>57</v>
      </c>
      <c r="C14" s="67" t="s">
        <v>58</v>
      </c>
      <c r="D14" s="66">
        <v>1958</v>
      </c>
      <c r="E14" s="3"/>
      <c r="F14" s="3"/>
      <c r="G14" s="3"/>
    </row>
    <row r="15" spans="1:10" ht="17.399999999999999" x14ac:dyDescent="0.3">
      <c r="A15" s="66">
        <v>149</v>
      </c>
      <c r="B15" s="67" t="s">
        <v>60</v>
      </c>
      <c r="C15" s="67" t="s">
        <v>49</v>
      </c>
      <c r="D15" s="66">
        <v>1957</v>
      </c>
      <c r="E15" s="3"/>
      <c r="F15" s="3"/>
      <c r="G15" s="3"/>
    </row>
    <row r="16" spans="1:10" ht="17.399999999999999" x14ac:dyDescent="0.3">
      <c r="A16" s="66">
        <v>150</v>
      </c>
      <c r="B16" s="67" t="s">
        <v>61</v>
      </c>
      <c r="C16" s="67" t="s">
        <v>34</v>
      </c>
      <c r="D16" s="66">
        <v>1956</v>
      </c>
      <c r="E16" s="3"/>
      <c r="F16" s="3"/>
      <c r="G16" s="3"/>
      <c r="J16" t="s">
        <v>128</v>
      </c>
    </row>
    <row r="17" spans="1:7" ht="17.399999999999999" x14ac:dyDescent="0.3">
      <c r="A17" s="66">
        <v>161</v>
      </c>
      <c r="B17" s="67" t="s">
        <v>84</v>
      </c>
      <c r="C17" s="67" t="s">
        <v>20</v>
      </c>
      <c r="D17" s="66">
        <v>1963</v>
      </c>
      <c r="E17" s="3"/>
      <c r="F17" s="3"/>
      <c r="G17" s="3"/>
    </row>
    <row r="18" spans="1:7" ht="17.399999999999999" x14ac:dyDescent="0.3">
      <c r="A18" s="66">
        <v>172</v>
      </c>
      <c r="B18" s="67" t="s">
        <v>119</v>
      </c>
      <c r="C18" s="67" t="s">
        <v>120</v>
      </c>
      <c r="D18" s="66">
        <v>1959</v>
      </c>
      <c r="E18" s="3"/>
      <c r="F18" s="3"/>
      <c r="G18" s="3"/>
    </row>
    <row r="19" spans="1:7" ht="17.399999999999999" x14ac:dyDescent="0.3">
      <c r="A19" s="66">
        <v>171</v>
      </c>
      <c r="B19" s="67" t="s">
        <v>118</v>
      </c>
      <c r="C19" s="67" t="s">
        <v>27</v>
      </c>
      <c r="D19" s="66">
        <v>1962</v>
      </c>
      <c r="E19" s="3"/>
      <c r="F19" s="3"/>
      <c r="G19" s="3"/>
    </row>
    <row r="20" spans="1:7" ht="17.399999999999999" x14ac:dyDescent="0.3">
      <c r="A20" s="66">
        <v>175</v>
      </c>
      <c r="B20" s="67" t="s">
        <v>125</v>
      </c>
      <c r="C20" s="67" t="s">
        <v>49</v>
      </c>
      <c r="D20" s="66">
        <v>1958</v>
      </c>
      <c r="E20" s="3"/>
      <c r="F20" s="3"/>
      <c r="G20" s="3"/>
    </row>
    <row r="21" spans="1:7" ht="17.399999999999999" x14ac:dyDescent="0.3">
      <c r="A21" s="66">
        <v>176</v>
      </c>
      <c r="B21" s="67" t="s">
        <v>127</v>
      </c>
      <c r="C21" s="67" t="s">
        <v>63</v>
      </c>
      <c r="D21" s="66">
        <v>1964</v>
      </c>
      <c r="E21" s="3"/>
      <c r="F21" s="3"/>
      <c r="G21" s="3"/>
    </row>
    <row r="22" spans="1:7" ht="17.399999999999999" x14ac:dyDescent="0.3">
      <c r="A22" s="66">
        <v>179</v>
      </c>
      <c r="B22" s="67" t="s">
        <v>138</v>
      </c>
      <c r="C22" s="67" t="s">
        <v>139</v>
      </c>
      <c r="D22" s="66">
        <v>1965</v>
      </c>
      <c r="E22" s="3"/>
      <c r="F22" s="3"/>
      <c r="G22" s="3"/>
    </row>
    <row r="23" spans="1:7" ht="17.399999999999999" x14ac:dyDescent="0.3">
      <c r="A23" s="66">
        <v>182</v>
      </c>
      <c r="B23" s="67" t="s">
        <v>252</v>
      </c>
      <c r="C23" s="67" t="s">
        <v>43</v>
      </c>
      <c r="D23" s="66">
        <v>1961</v>
      </c>
      <c r="E23" s="3"/>
      <c r="F23" s="3"/>
      <c r="G23" s="3"/>
    </row>
    <row r="24" spans="1:7" ht="17.399999999999999" x14ac:dyDescent="0.3">
      <c r="A24" s="66">
        <v>184</v>
      </c>
      <c r="B24" s="67" t="s">
        <v>254</v>
      </c>
      <c r="C24" s="67" t="s">
        <v>58</v>
      </c>
      <c r="D24" s="66">
        <v>1959</v>
      </c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92" t="s">
        <v>267</v>
      </c>
      <c r="B40" s="93"/>
      <c r="C40" s="93"/>
      <c r="D40" s="93"/>
      <c r="E40" s="93"/>
      <c r="F40" s="93"/>
      <c r="G40" s="94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4"/>
  <sheetViews>
    <sheetView topLeftCell="A10" workbookViewId="0">
      <selection activeCell="C25" sqref="C25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101</v>
      </c>
      <c r="B2" s="67" t="s">
        <v>7</v>
      </c>
      <c r="C2" s="67" t="s">
        <v>8</v>
      </c>
      <c r="D2" s="66">
        <v>1950</v>
      </c>
      <c r="E2" s="3"/>
      <c r="F2" s="3"/>
      <c r="G2" s="3"/>
    </row>
    <row r="3" spans="1:7" ht="17.399999999999999" x14ac:dyDescent="0.3">
      <c r="A3" s="66">
        <v>102</v>
      </c>
      <c r="B3" s="67" t="s">
        <v>9</v>
      </c>
      <c r="C3" s="67" t="s">
        <v>8</v>
      </c>
      <c r="D3" s="66">
        <v>1954</v>
      </c>
      <c r="E3" s="3"/>
      <c r="F3" s="3"/>
      <c r="G3" s="3"/>
    </row>
    <row r="4" spans="1:7" ht="17.399999999999999" x14ac:dyDescent="0.3">
      <c r="A4" s="66">
        <v>103</v>
      </c>
      <c r="B4" s="67" t="s">
        <v>10</v>
      </c>
      <c r="C4" s="67" t="s">
        <v>11</v>
      </c>
      <c r="D4" s="66">
        <v>1948</v>
      </c>
      <c r="E4" s="3"/>
      <c r="F4" s="3"/>
      <c r="G4" s="3"/>
    </row>
    <row r="5" spans="1:7" ht="17.399999999999999" x14ac:dyDescent="0.3">
      <c r="A5" s="66">
        <v>106</v>
      </c>
      <c r="B5" s="67" t="s">
        <v>14</v>
      </c>
      <c r="C5" s="67" t="s">
        <v>8</v>
      </c>
      <c r="D5" s="66">
        <v>1946</v>
      </c>
      <c r="E5" s="3"/>
      <c r="F5" s="3"/>
      <c r="G5" s="3"/>
    </row>
    <row r="6" spans="1:7" ht="17.399999999999999" x14ac:dyDescent="0.3">
      <c r="A6" s="66">
        <v>108</v>
      </c>
      <c r="B6" s="67" t="s">
        <v>240</v>
      </c>
      <c r="C6" s="67" t="s">
        <v>241</v>
      </c>
      <c r="D6" s="66">
        <v>1955</v>
      </c>
      <c r="E6" s="3"/>
      <c r="F6" s="3"/>
      <c r="G6" s="3"/>
    </row>
    <row r="7" spans="1:7" ht="17.399999999999999" x14ac:dyDescent="0.3">
      <c r="A7" s="66">
        <v>109</v>
      </c>
      <c r="B7" s="67" t="s">
        <v>15</v>
      </c>
      <c r="C7" s="67" t="s">
        <v>16</v>
      </c>
      <c r="D7" s="66">
        <v>1942</v>
      </c>
      <c r="E7" s="3"/>
      <c r="F7" s="3"/>
      <c r="G7" s="3"/>
    </row>
    <row r="8" spans="1:7" ht="17.399999999999999" x14ac:dyDescent="0.3">
      <c r="A8" s="66">
        <v>112</v>
      </c>
      <c r="B8" s="67" t="s">
        <v>18</v>
      </c>
      <c r="C8" s="67" t="s">
        <v>11</v>
      </c>
      <c r="D8" s="66">
        <v>1955</v>
      </c>
      <c r="E8" s="3"/>
      <c r="F8" s="3"/>
      <c r="G8" s="3"/>
    </row>
    <row r="9" spans="1:7" ht="17.399999999999999" x14ac:dyDescent="0.3">
      <c r="A9" s="66">
        <v>122</v>
      </c>
      <c r="B9" s="67" t="s">
        <v>28</v>
      </c>
      <c r="C9" s="67" t="s">
        <v>29</v>
      </c>
      <c r="D9" s="66">
        <v>1940</v>
      </c>
      <c r="E9" s="3"/>
      <c r="F9" s="3"/>
      <c r="G9" s="3"/>
    </row>
    <row r="10" spans="1:7" ht="17.399999999999999" x14ac:dyDescent="0.3">
      <c r="A10" s="66">
        <v>130</v>
      </c>
      <c r="B10" s="67" t="s">
        <v>38</v>
      </c>
      <c r="C10" s="67" t="s">
        <v>39</v>
      </c>
      <c r="D10" s="66">
        <v>1947</v>
      </c>
      <c r="E10" s="3"/>
      <c r="F10" s="3"/>
      <c r="G10" s="3"/>
    </row>
    <row r="11" spans="1:7" ht="17.399999999999999" x14ac:dyDescent="0.3">
      <c r="A11" s="66">
        <v>131</v>
      </c>
      <c r="B11" s="67" t="s">
        <v>38</v>
      </c>
      <c r="C11" s="67" t="s">
        <v>36</v>
      </c>
      <c r="D11" s="66">
        <v>1953</v>
      </c>
      <c r="E11" s="3"/>
      <c r="F11" s="3"/>
      <c r="G11" s="3"/>
    </row>
    <row r="12" spans="1:7" ht="17.399999999999999" x14ac:dyDescent="0.3">
      <c r="A12" s="66">
        <v>132</v>
      </c>
      <c r="B12" s="67" t="s">
        <v>40</v>
      </c>
      <c r="C12" s="67" t="s">
        <v>41</v>
      </c>
      <c r="D12" s="66">
        <v>1947</v>
      </c>
      <c r="E12" s="3"/>
      <c r="F12" s="3"/>
      <c r="G12" s="3"/>
    </row>
    <row r="13" spans="1:7" ht="17.399999999999999" x14ac:dyDescent="0.3">
      <c r="A13" s="66">
        <v>133</v>
      </c>
      <c r="B13" s="67" t="s">
        <v>42</v>
      </c>
      <c r="C13" s="67" t="s">
        <v>43</v>
      </c>
      <c r="D13" s="66">
        <v>1950</v>
      </c>
      <c r="E13" s="3"/>
      <c r="F13" s="3"/>
      <c r="G13" s="3"/>
    </row>
    <row r="14" spans="1:7" ht="17.399999999999999" x14ac:dyDescent="0.3">
      <c r="A14" s="66">
        <v>136</v>
      </c>
      <c r="B14" s="67" t="s">
        <v>45</v>
      </c>
      <c r="C14" s="67" t="s">
        <v>43</v>
      </c>
      <c r="D14" s="66">
        <v>1950</v>
      </c>
      <c r="E14" s="3"/>
      <c r="F14" s="3"/>
      <c r="G14" s="3"/>
    </row>
    <row r="15" spans="1:7" ht="17.399999999999999" x14ac:dyDescent="0.3">
      <c r="A15" s="66">
        <v>139</v>
      </c>
      <c r="B15" s="67" t="s">
        <v>48</v>
      </c>
      <c r="C15" s="67" t="s">
        <v>49</v>
      </c>
      <c r="D15" s="66">
        <v>1946</v>
      </c>
      <c r="E15" s="3"/>
      <c r="F15" s="3"/>
      <c r="G15" s="3"/>
    </row>
    <row r="16" spans="1:7" ht="17.399999999999999" x14ac:dyDescent="0.3">
      <c r="A16" s="66">
        <v>143</v>
      </c>
      <c r="B16" s="67" t="s">
        <v>52</v>
      </c>
      <c r="C16" s="67" t="s">
        <v>53</v>
      </c>
      <c r="D16" s="66">
        <v>1951</v>
      </c>
      <c r="E16" s="3"/>
      <c r="F16" s="3"/>
      <c r="G16" s="3"/>
    </row>
    <row r="17" spans="1:7" ht="17.399999999999999" x14ac:dyDescent="0.3">
      <c r="A17" s="66">
        <v>143</v>
      </c>
      <c r="B17" s="67" t="s">
        <v>52</v>
      </c>
      <c r="C17" s="67" t="s">
        <v>53</v>
      </c>
      <c r="D17" s="66">
        <v>1951</v>
      </c>
      <c r="E17" s="3"/>
      <c r="F17" s="3"/>
      <c r="G17" s="3"/>
    </row>
    <row r="18" spans="1:7" ht="17.399999999999999" x14ac:dyDescent="0.3">
      <c r="A18" s="66">
        <v>148</v>
      </c>
      <c r="B18" s="67" t="s">
        <v>59</v>
      </c>
      <c r="C18" s="67" t="s">
        <v>53</v>
      </c>
      <c r="D18" s="66">
        <v>1939</v>
      </c>
      <c r="E18" s="3"/>
      <c r="F18" s="3"/>
      <c r="G18" s="3"/>
    </row>
    <row r="19" spans="1:7" ht="17.399999999999999" x14ac:dyDescent="0.3">
      <c r="A19" s="66">
        <v>153</v>
      </c>
      <c r="B19" s="67" t="s">
        <v>62</v>
      </c>
      <c r="C19" s="67" t="s">
        <v>32</v>
      </c>
      <c r="D19" s="66">
        <v>1952</v>
      </c>
      <c r="E19" s="3"/>
      <c r="F19" s="3"/>
      <c r="G19" s="3"/>
    </row>
    <row r="20" spans="1:7" ht="17.399999999999999" x14ac:dyDescent="0.3">
      <c r="A20" s="66">
        <v>157</v>
      </c>
      <c r="B20" s="67" t="s">
        <v>51</v>
      </c>
      <c r="C20" s="67" t="s">
        <v>104</v>
      </c>
      <c r="D20" s="66">
        <v>1955</v>
      </c>
      <c r="E20" s="3"/>
      <c r="F20" s="3"/>
      <c r="G20" s="3"/>
    </row>
    <row r="21" spans="1:7" ht="17.399999999999999" x14ac:dyDescent="0.3">
      <c r="A21" s="66">
        <v>169</v>
      </c>
      <c r="B21" s="67" t="s">
        <v>115</v>
      </c>
      <c r="C21" s="67" t="s">
        <v>44</v>
      </c>
      <c r="D21" s="66">
        <v>1951</v>
      </c>
      <c r="E21" s="3"/>
      <c r="F21" s="3"/>
      <c r="G21" s="3"/>
    </row>
    <row r="22" spans="1:7" ht="17.399999999999999" x14ac:dyDescent="0.3">
      <c r="A22" s="66">
        <v>186</v>
      </c>
      <c r="B22" s="67" t="s">
        <v>263</v>
      </c>
      <c r="C22" s="67" t="s">
        <v>49</v>
      </c>
      <c r="D22" s="66">
        <v>1952</v>
      </c>
      <c r="E22" s="3"/>
      <c r="F22" s="3"/>
      <c r="G22" s="3"/>
    </row>
    <row r="23" spans="1:7" ht="17.399999999999999" x14ac:dyDescent="0.3">
      <c r="A23" s="66">
        <v>190</v>
      </c>
      <c r="B23" s="67" t="s">
        <v>278</v>
      </c>
      <c r="C23" s="67" t="s">
        <v>32</v>
      </c>
      <c r="D23" s="66">
        <v>1945</v>
      </c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62"/>
      <c r="B41" s="63"/>
      <c r="C41" s="63"/>
      <c r="D41" s="62"/>
      <c r="E41" s="3"/>
      <c r="F41" s="3"/>
      <c r="G41" s="3"/>
    </row>
    <row r="42" spans="1:7" ht="17.399999999999999" x14ac:dyDescent="0.3">
      <c r="A42" s="62"/>
      <c r="B42" s="63"/>
      <c r="C42" s="63"/>
      <c r="D42" s="62"/>
      <c r="E42" s="3"/>
      <c r="F42" s="3"/>
      <c r="G42" s="3"/>
    </row>
    <row r="43" spans="1:7" ht="17.399999999999999" x14ac:dyDescent="0.3">
      <c r="A43" s="62"/>
      <c r="B43" s="63"/>
      <c r="C43" s="63"/>
      <c r="D43" s="62"/>
      <c r="E43" s="3"/>
      <c r="F43" s="3"/>
      <c r="G43" s="3"/>
    </row>
    <row r="44" spans="1:7" ht="17.399999999999999" x14ac:dyDescent="0.3">
      <c r="A44" s="92" t="s">
        <v>268</v>
      </c>
      <c r="B44" s="93"/>
      <c r="C44" s="93"/>
      <c r="D44" s="93"/>
      <c r="E44" s="93"/>
      <c r="F44" s="93"/>
      <c r="G44" s="94"/>
    </row>
  </sheetData>
  <sortState xmlns:xlrd2="http://schemas.microsoft.com/office/spreadsheetml/2017/richdata2" ref="A2:G22">
    <sortCondition ref="A2:A22"/>
  </sortState>
  <mergeCells count="1">
    <mergeCell ref="A44:G44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B12" sqref="B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218</v>
      </c>
      <c r="B2" s="67" t="s">
        <v>55</v>
      </c>
      <c r="C2" s="67" t="s">
        <v>105</v>
      </c>
      <c r="D2" s="66">
        <v>1987</v>
      </c>
      <c r="E2" s="3"/>
      <c r="F2" s="3"/>
      <c r="G2" s="3"/>
    </row>
    <row r="3" spans="1:7" ht="17.399999999999999" x14ac:dyDescent="0.3">
      <c r="A3" s="66">
        <v>226</v>
      </c>
      <c r="B3" s="67" t="s">
        <v>116</v>
      </c>
      <c r="C3" s="67" t="s">
        <v>88</v>
      </c>
      <c r="D3" s="66">
        <v>1988</v>
      </c>
      <c r="E3" s="3"/>
      <c r="F3" s="3"/>
      <c r="G3" s="3"/>
    </row>
    <row r="4" spans="1:7" ht="17.399999999999999" x14ac:dyDescent="0.3">
      <c r="A4" s="66">
        <v>231</v>
      </c>
      <c r="B4" s="69" t="s">
        <v>237</v>
      </c>
      <c r="C4" s="69" t="s">
        <v>236</v>
      </c>
      <c r="D4" s="66">
        <v>1987</v>
      </c>
      <c r="E4" s="3"/>
      <c r="F4" s="3"/>
      <c r="G4" s="3"/>
    </row>
    <row r="5" spans="1:7" ht="17.399999999999999" x14ac:dyDescent="0.3">
      <c r="A5" s="66"/>
      <c r="B5" s="67"/>
      <c r="C5" s="67"/>
      <c r="D5" s="65"/>
      <c r="E5" s="3"/>
      <c r="F5" s="3"/>
      <c r="G5" s="3"/>
    </row>
    <row r="6" spans="1:7" ht="17.399999999999999" x14ac:dyDescent="0.3">
      <c r="A6" s="66"/>
      <c r="B6" s="67"/>
      <c r="C6" s="67"/>
      <c r="D6" s="65"/>
      <c r="E6" s="3"/>
      <c r="F6" s="3"/>
      <c r="G6" s="3"/>
    </row>
    <row r="7" spans="1:7" ht="17.399999999999999" x14ac:dyDescent="0.3">
      <c r="A7" s="66"/>
      <c r="B7" s="67"/>
      <c r="C7" s="67"/>
      <c r="D7" s="65"/>
      <c r="E7" s="3"/>
      <c r="F7" s="3"/>
      <c r="G7" s="3"/>
    </row>
    <row r="8" spans="1:7" ht="17.399999999999999" x14ac:dyDescent="0.3">
      <c r="A8" s="62"/>
      <c r="B8" s="63"/>
      <c r="C8" s="63"/>
      <c r="D8" s="62"/>
      <c r="E8" s="3"/>
      <c r="F8" s="3"/>
      <c r="G8" s="3"/>
    </row>
    <row r="9" spans="1:7" ht="17.399999999999999" x14ac:dyDescent="0.3">
      <c r="A9" s="62"/>
      <c r="B9" s="63"/>
      <c r="C9" s="63"/>
      <c r="D9" s="62"/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92" t="s">
        <v>269</v>
      </c>
      <c r="B39" s="93"/>
      <c r="C39" s="93"/>
      <c r="D39" s="93"/>
      <c r="E39" s="93"/>
      <c r="F39" s="93"/>
      <c r="G39" s="94"/>
    </row>
  </sheetData>
  <mergeCells count="1">
    <mergeCell ref="A39:G39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1"/>
  <sheetViews>
    <sheetView workbookViewId="0">
      <selection activeCell="B8" sqref="B8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225</v>
      </c>
      <c r="B2" s="67" t="s">
        <v>114</v>
      </c>
      <c r="C2" s="67" t="s">
        <v>69</v>
      </c>
      <c r="D2" s="66">
        <v>1985</v>
      </c>
      <c r="E2" s="3"/>
      <c r="F2" s="3"/>
      <c r="G2" s="3"/>
    </row>
    <row r="3" spans="1:7" ht="17.399999999999999" x14ac:dyDescent="0.3">
      <c r="A3" s="66">
        <v>230</v>
      </c>
      <c r="B3" s="69" t="s">
        <v>74</v>
      </c>
      <c r="C3" s="69" t="s">
        <v>86</v>
      </c>
      <c r="D3" s="66">
        <v>1985</v>
      </c>
      <c r="E3" s="3"/>
      <c r="F3" s="3"/>
      <c r="G3" s="3"/>
    </row>
    <row r="4" spans="1:7" ht="17.399999999999999" x14ac:dyDescent="0.3">
      <c r="A4" s="66"/>
      <c r="B4" s="67"/>
      <c r="C4" s="67"/>
      <c r="D4" s="66"/>
      <c r="E4" s="3"/>
      <c r="F4" s="3"/>
      <c r="G4" s="3"/>
    </row>
    <row r="5" spans="1:7" ht="17.399999999999999" x14ac:dyDescent="0.3">
      <c r="A5" s="66"/>
      <c r="B5" s="69"/>
      <c r="C5" s="69"/>
      <c r="D5" s="66"/>
      <c r="E5" s="3"/>
      <c r="F5" s="3"/>
      <c r="G5" s="3"/>
    </row>
    <row r="6" spans="1:7" ht="17.399999999999999" x14ac:dyDescent="0.3">
      <c r="A6" s="66"/>
      <c r="B6" s="69"/>
      <c r="C6" s="69"/>
      <c r="D6" s="66"/>
      <c r="E6" s="3"/>
      <c r="F6" s="3"/>
      <c r="G6" s="3"/>
    </row>
    <row r="7" spans="1:7" ht="17.399999999999999" x14ac:dyDescent="0.3">
      <c r="A7" s="66"/>
      <c r="B7" s="67"/>
      <c r="C7" s="67"/>
      <c r="D7" s="65"/>
      <c r="E7" s="3"/>
      <c r="F7" s="3"/>
      <c r="G7" s="3"/>
    </row>
    <row r="8" spans="1:7" ht="17.399999999999999" x14ac:dyDescent="0.3">
      <c r="A8" s="66"/>
      <c r="B8" s="67"/>
      <c r="C8" s="67"/>
      <c r="D8" s="65"/>
      <c r="E8" s="3"/>
      <c r="F8" s="3"/>
      <c r="G8" s="3"/>
    </row>
    <row r="9" spans="1:7" ht="17.399999999999999" x14ac:dyDescent="0.3">
      <c r="A9" s="66"/>
      <c r="B9" s="67"/>
      <c r="C9" s="67"/>
      <c r="D9" s="65"/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92" t="s">
        <v>271</v>
      </c>
      <c r="B41" s="93"/>
      <c r="C41" s="93"/>
      <c r="D41" s="93"/>
      <c r="E41" s="93"/>
      <c r="F41" s="93"/>
      <c r="G41" s="94"/>
    </row>
  </sheetData>
  <mergeCells count="1">
    <mergeCell ref="A41:G41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2"/>
  <sheetViews>
    <sheetView workbookViewId="0">
      <selection activeCell="A8" sqref="A8:D8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201</v>
      </c>
      <c r="B2" s="67" t="s">
        <v>64</v>
      </c>
      <c r="C2" s="67" t="s">
        <v>65</v>
      </c>
      <c r="D2" s="66">
        <v>1973</v>
      </c>
      <c r="E2" s="3"/>
      <c r="F2" s="3"/>
      <c r="G2" s="3"/>
    </row>
    <row r="3" spans="1:7" ht="17.399999999999999" x14ac:dyDescent="0.3">
      <c r="A3" s="66">
        <v>220</v>
      </c>
      <c r="B3" s="67" t="s">
        <v>107</v>
      </c>
      <c r="C3" s="67" t="s">
        <v>108</v>
      </c>
      <c r="D3" s="66">
        <v>1973</v>
      </c>
      <c r="E3" s="3"/>
      <c r="F3" s="3"/>
      <c r="G3" s="3"/>
    </row>
    <row r="4" spans="1:7" ht="17.399999999999999" x14ac:dyDescent="0.3">
      <c r="A4" s="66">
        <v>224</v>
      </c>
      <c r="B4" s="67" t="s">
        <v>113</v>
      </c>
      <c r="C4" s="67" t="s">
        <v>69</v>
      </c>
      <c r="D4" s="66">
        <v>1975</v>
      </c>
      <c r="E4" s="3"/>
      <c r="F4" s="3"/>
      <c r="G4" s="3"/>
    </row>
    <row r="5" spans="1:7" ht="17.399999999999999" x14ac:dyDescent="0.3">
      <c r="A5" s="66">
        <v>227</v>
      </c>
      <c r="B5" s="67" t="s">
        <v>121</v>
      </c>
      <c r="C5" s="67" t="s">
        <v>67</v>
      </c>
      <c r="D5" s="66">
        <v>1971</v>
      </c>
      <c r="E5" s="3"/>
      <c r="F5" s="3"/>
      <c r="G5" s="3"/>
    </row>
    <row r="6" spans="1:7" ht="17.399999999999999" x14ac:dyDescent="0.3">
      <c r="A6" s="66">
        <v>228</v>
      </c>
      <c r="B6" s="67" t="s">
        <v>126</v>
      </c>
      <c r="C6" s="67" t="s">
        <v>67</v>
      </c>
      <c r="D6" s="66">
        <v>1971</v>
      </c>
      <c r="E6" s="3"/>
      <c r="F6" s="3"/>
      <c r="G6" s="3"/>
    </row>
    <row r="7" spans="1:7" ht="17.399999999999999" x14ac:dyDescent="0.3">
      <c r="A7" s="66">
        <v>232</v>
      </c>
      <c r="B7" s="67" t="s">
        <v>247</v>
      </c>
      <c r="C7" s="67" t="s">
        <v>248</v>
      </c>
      <c r="D7" s="66">
        <v>1973</v>
      </c>
      <c r="E7" s="3"/>
      <c r="F7" s="3"/>
      <c r="G7" s="3"/>
    </row>
    <row r="8" spans="1:7" ht="17.399999999999999" x14ac:dyDescent="0.3">
      <c r="A8" s="66">
        <v>234</v>
      </c>
      <c r="B8" s="67" t="s">
        <v>285</v>
      </c>
      <c r="C8" s="67" t="s">
        <v>283</v>
      </c>
      <c r="D8" s="66">
        <v>1975</v>
      </c>
      <c r="E8" s="3"/>
      <c r="F8" s="3"/>
      <c r="G8" s="3"/>
    </row>
    <row r="9" spans="1:7" ht="17.399999999999999" x14ac:dyDescent="0.3">
      <c r="A9" s="66"/>
      <c r="B9" s="67"/>
      <c r="C9" s="67"/>
      <c r="D9" s="65"/>
      <c r="E9" s="3"/>
      <c r="F9" s="3"/>
      <c r="G9" s="3"/>
    </row>
    <row r="10" spans="1:7" ht="17.399999999999999" x14ac:dyDescent="0.3">
      <c r="A10" s="66"/>
      <c r="B10" s="67"/>
      <c r="C10" s="67"/>
      <c r="D10" s="65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62"/>
      <c r="B41" s="63"/>
      <c r="C41" s="63"/>
      <c r="D41" s="62"/>
      <c r="E41" s="3"/>
      <c r="F41" s="3"/>
      <c r="G41" s="3"/>
    </row>
    <row r="42" spans="1:7" ht="17.399999999999999" x14ac:dyDescent="0.3">
      <c r="A42" s="92" t="s">
        <v>270</v>
      </c>
      <c r="B42" s="93"/>
      <c r="C42" s="93"/>
      <c r="D42" s="93"/>
      <c r="E42" s="93"/>
      <c r="F42" s="93"/>
      <c r="G42" s="94"/>
    </row>
  </sheetData>
  <sortState xmlns:xlrd2="http://schemas.microsoft.com/office/spreadsheetml/2017/richdata2" ref="A2:G7">
    <sortCondition ref="A2:A7"/>
  </sortState>
  <mergeCells count="1">
    <mergeCell ref="A42:G4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workbookViewId="0">
      <selection activeCell="B13" sqref="B13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202</v>
      </c>
      <c r="B2" s="67" t="s">
        <v>66</v>
      </c>
      <c r="C2" s="67" t="s">
        <v>67</v>
      </c>
      <c r="D2" s="66">
        <v>1964</v>
      </c>
      <c r="E2" s="3"/>
      <c r="F2" s="3"/>
      <c r="G2" s="3"/>
    </row>
    <row r="3" spans="1:7" ht="17.399999999999999" x14ac:dyDescent="0.3">
      <c r="A3" s="66">
        <v>207</v>
      </c>
      <c r="B3" s="67" t="s">
        <v>74</v>
      </c>
      <c r="C3" s="67" t="s">
        <v>75</v>
      </c>
      <c r="D3" s="66">
        <v>1959</v>
      </c>
      <c r="E3" s="3"/>
      <c r="F3" s="3"/>
      <c r="G3" s="3"/>
    </row>
    <row r="4" spans="1:7" ht="17.399999999999999" x14ac:dyDescent="0.3">
      <c r="A4" s="66">
        <v>213</v>
      </c>
      <c r="B4" s="67" t="s">
        <v>76</v>
      </c>
      <c r="C4" s="67" t="s">
        <v>77</v>
      </c>
      <c r="D4" s="66">
        <v>1962</v>
      </c>
      <c r="E4" s="3"/>
      <c r="F4" s="3"/>
      <c r="G4" s="3"/>
    </row>
    <row r="5" spans="1:7" ht="17.399999999999999" x14ac:dyDescent="0.3">
      <c r="A5" s="66">
        <v>215</v>
      </c>
      <c r="B5" s="67" t="s">
        <v>79</v>
      </c>
      <c r="C5" s="67" t="s">
        <v>80</v>
      </c>
      <c r="D5" s="66">
        <v>1960</v>
      </c>
      <c r="E5" s="3"/>
      <c r="F5" s="3"/>
      <c r="G5" s="3"/>
    </row>
    <row r="6" spans="1:7" ht="17.399999999999999" x14ac:dyDescent="0.3">
      <c r="A6" s="66">
        <v>217</v>
      </c>
      <c r="B6" s="67" t="s">
        <v>85</v>
      </c>
      <c r="C6" s="67" t="s">
        <v>86</v>
      </c>
      <c r="D6" s="66">
        <v>1961</v>
      </c>
      <c r="E6" s="3"/>
      <c r="F6" s="3"/>
      <c r="G6" s="3"/>
    </row>
    <row r="7" spans="1:7" ht="17.399999999999999" x14ac:dyDescent="0.3">
      <c r="A7" s="66">
        <v>221</v>
      </c>
      <c r="B7" s="67" t="s">
        <v>89</v>
      </c>
      <c r="C7" s="67" t="s">
        <v>90</v>
      </c>
      <c r="D7" s="66">
        <v>1960</v>
      </c>
      <c r="E7" s="3"/>
      <c r="F7" s="3"/>
      <c r="G7" s="3"/>
    </row>
    <row r="8" spans="1:7" ht="17.399999999999999" x14ac:dyDescent="0.3">
      <c r="A8" s="66">
        <v>223</v>
      </c>
      <c r="B8" s="67" t="s">
        <v>111</v>
      </c>
      <c r="C8" s="67" t="s">
        <v>112</v>
      </c>
      <c r="D8" s="66">
        <v>1962</v>
      </c>
      <c r="E8" s="3"/>
      <c r="F8" s="3"/>
      <c r="G8" s="3"/>
    </row>
    <row r="9" spans="1:7" ht="17.399999999999999" x14ac:dyDescent="0.3">
      <c r="A9" s="66">
        <v>229</v>
      </c>
      <c r="B9" s="67" t="s">
        <v>143</v>
      </c>
      <c r="C9" s="67" t="s">
        <v>144</v>
      </c>
      <c r="D9" s="66">
        <v>1957</v>
      </c>
      <c r="E9" s="3"/>
      <c r="F9" s="3"/>
      <c r="G9" s="3"/>
    </row>
    <row r="10" spans="1:7" ht="17.399999999999999" x14ac:dyDescent="0.3">
      <c r="A10" s="66">
        <v>233</v>
      </c>
      <c r="B10" s="67" t="s">
        <v>279</v>
      </c>
      <c r="C10" s="67" t="s">
        <v>280</v>
      </c>
      <c r="D10" s="66">
        <v>1962</v>
      </c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92" t="s">
        <v>273</v>
      </c>
      <c r="B40" s="93"/>
      <c r="C40" s="93"/>
      <c r="D40" s="93"/>
      <c r="E40" s="93"/>
      <c r="F40" s="93"/>
      <c r="G40" s="94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5" sqref="A5:D5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203</v>
      </c>
      <c r="B2" s="67" t="s">
        <v>68</v>
      </c>
      <c r="C2" s="67" t="s">
        <v>69</v>
      </c>
      <c r="D2" s="66">
        <v>1950</v>
      </c>
      <c r="E2" s="3"/>
      <c r="F2" s="3"/>
      <c r="G2" s="3"/>
    </row>
    <row r="3" spans="1:7" ht="17.399999999999999" x14ac:dyDescent="0.3">
      <c r="A3" s="66">
        <v>205</v>
      </c>
      <c r="B3" s="67" t="s">
        <v>70</v>
      </c>
      <c r="C3" s="67" t="s">
        <v>71</v>
      </c>
      <c r="D3" s="66">
        <v>1952</v>
      </c>
      <c r="E3" s="3"/>
      <c r="F3" s="3"/>
      <c r="G3" s="3"/>
    </row>
    <row r="4" spans="1:7" ht="17.399999999999999" x14ac:dyDescent="0.3">
      <c r="A4" s="66">
        <v>206</v>
      </c>
      <c r="B4" s="67" t="s">
        <v>72</v>
      </c>
      <c r="C4" s="67" t="s">
        <v>73</v>
      </c>
      <c r="D4" s="66">
        <v>1948</v>
      </c>
      <c r="E4" s="3"/>
      <c r="F4" s="3"/>
      <c r="G4" s="3"/>
    </row>
    <row r="5" spans="1:7" ht="17.399999999999999" x14ac:dyDescent="0.3">
      <c r="A5" s="66">
        <v>214</v>
      </c>
      <c r="B5" s="67" t="s">
        <v>78</v>
      </c>
      <c r="C5" s="67" t="s">
        <v>69</v>
      </c>
      <c r="D5" s="66">
        <v>1955</v>
      </c>
      <c r="E5" s="3"/>
      <c r="F5" s="3"/>
      <c r="G5" s="3"/>
    </row>
    <row r="6" spans="1:7" ht="17.399999999999999" x14ac:dyDescent="0.3">
      <c r="A6" s="66">
        <v>216</v>
      </c>
      <c r="B6" s="67" t="s">
        <v>91</v>
      </c>
      <c r="C6" s="67" t="s">
        <v>92</v>
      </c>
      <c r="D6" s="66">
        <v>1951</v>
      </c>
      <c r="E6" s="3"/>
      <c r="F6" s="3"/>
      <c r="G6" s="3"/>
    </row>
    <row r="7" spans="1:7" ht="17.399999999999999" x14ac:dyDescent="0.3">
      <c r="A7" s="66">
        <v>222</v>
      </c>
      <c r="B7" s="67" t="s">
        <v>109</v>
      </c>
      <c r="C7" s="67" t="s">
        <v>110</v>
      </c>
      <c r="D7" s="66">
        <v>1945</v>
      </c>
      <c r="E7" s="3"/>
      <c r="F7" s="3"/>
      <c r="G7" s="3"/>
    </row>
    <row r="8" spans="1:7" ht="17.399999999999999" x14ac:dyDescent="0.3">
      <c r="A8" s="66"/>
      <c r="B8" s="67"/>
      <c r="C8" s="67"/>
      <c r="D8" s="65"/>
      <c r="E8" s="3"/>
      <c r="F8" s="3"/>
      <c r="G8" s="3"/>
    </row>
    <row r="9" spans="1:7" ht="17.399999999999999" x14ac:dyDescent="0.3">
      <c r="A9" s="66"/>
      <c r="B9" s="67"/>
      <c r="C9" s="67"/>
      <c r="D9" s="65"/>
      <c r="E9" s="3"/>
      <c r="F9" s="3"/>
      <c r="G9" s="3"/>
    </row>
    <row r="10" spans="1:7" ht="17.399999999999999" x14ac:dyDescent="0.3">
      <c r="A10" s="66"/>
      <c r="B10" s="67"/>
      <c r="C10" s="67"/>
      <c r="D10" s="65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62"/>
      <c r="B40" s="63"/>
      <c r="C40" s="63"/>
      <c r="D40" s="62"/>
      <c r="E40" s="3"/>
      <c r="F40" s="3"/>
      <c r="G40" s="3"/>
    </row>
    <row r="41" spans="1:7" ht="17.399999999999999" x14ac:dyDescent="0.3">
      <c r="A41" s="62"/>
      <c r="B41" s="63"/>
      <c r="C41" s="63"/>
      <c r="D41" s="62"/>
      <c r="E41" s="3"/>
      <c r="F41" s="3"/>
      <c r="G41" s="3"/>
    </row>
    <row r="42" spans="1:7" ht="17.399999999999999" x14ac:dyDescent="0.3">
      <c r="A42" s="92" t="s">
        <v>272</v>
      </c>
      <c r="B42" s="93"/>
      <c r="C42" s="93"/>
      <c r="D42" s="93"/>
      <c r="E42" s="93"/>
      <c r="F42" s="93"/>
      <c r="G42" s="94"/>
    </row>
  </sheetData>
  <mergeCells count="1">
    <mergeCell ref="A42:G4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5"/>
  <sheetViews>
    <sheetView workbookViewId="0">
      <selection activeCell="B10" sqref="B10"/>
    </sheetView>
  </sheetViews>
  <sheetFormatPr defaultColWidth="9.109375" defaultRowHeight="13.2" x14ac:dyDescent="0.25"/>
  <cols>
    <col min="1" max="1" width="6.109375" style="7" customWidth="1"/>
    <col min="2" max="2" width="21.5546875" style="7" customWidth="1"/>
    <col min="3" max="3" width="20.5546875" style="7" customWidth="1"/>
    <col min="4" max="4" width="9" style="7" bestFit="1" customWidth="1"/>
    <col min="5" max="5" width="30.5546875" style="7" customWidth="1"/>
    <col min="6" max="7" width="7.6640625" style="7" customWidth="1"/>
    <col min="8" max="16384" width="9.109375" style="7"/>
  </cols>
  <sheetData>
    <row r="1" spans="1:7" ht="24.9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6</v>
      </c>
      <c r="G1" s="6" t="s">
        <v>5</v>
      </c>
    </row>
    <row r="2" spans="1:7" ht="24.9" customHeight="1" x14ac:dyDescent="0.3">
      <c r="A2" s="6">
        <v>1</v>
      </c>
      <c r="B2" s="8"/>
      <c r="C2" s="8"/>
      <c r="D2" s="8"/>
      <c r="E2" s="8"/>
      <c r="F2" s="8"/>
      <c r="G2" s="8"/>
    </row>
    <row r="3" spans="1:7" ht="24.9" customHeight="1" x14ac:dyDescent="0.3">
      <c r="A3" s="6">
        <v>2</v>
      </c>
      <c r="B3" s="8"/>
      <c r="C3" s="8"/>
      <c r="D3" s="8"/>
      <c r="E3" s="8"/>
      <c r="F3" s="8"/>
      <c r="G3" s="8"/>
    </row>
    <row r="4" spans="1:7" ht="24.9" customHeight="1" x14ac:dyDescent="0.3">
      <c r="A4" s="6">
        <v>3</v>
      </c>
      <c r="B4" s="8"/>
      <c r="C4" s="8"/>
      <c r="D4" s="8"/>
      <c r="E4" s="8"/>
      <c r="F4" s="8"/>
      <c r="G4" s="8"/>
    </row>
    <row r="5" spans="1:7" ht="24.9" customHeight="1" x14ac:dyDescent="0.3">
      <c r="A5" s="6">
        <v>4</v>
      </c>
      <c r="B5" s="8"/>
      <c r="C5" s="8"/>
      <c r="D5" s="8"/>
      <c r="E5" s="8"/>
      <c r="F5" s="8"/>
      <c r="G5" s="8"/>
    </row>
    <row r="6" spans="1:7" ht="24.9" customHeight="1" x14ac:dyDescent="0.3">
      <c r="A6" s="6">
        <v>5</v>
      </c>
      <c r="B6" s="8"/>
      <c r="C6" s="8"/>
      <c r="D6" s="8"/>
      <c r="E6" s="8"/>
      <c r="F6" s="8"/>
      <c r="G6" s="8"/>
    </row>
    <row r="7" spans="1:7" ht="24.9" customHeight="1" x14ac:dyDescent="0.3">
      <c r="A7" s="6">
        <v>6</v>
      </c>
      <c r="B7" s="8"/>
      <c r="C7" s="8"/>
      <c r="D7" s="8"/>
      <c r="E7" s="8"/>
      <c r="F7" s="8"/>
      <c r="G7" s="8"/>
    </row>
    <row r="8" spans="1:7" ht="24.9" customHeight="1" x14ac:dyDescent="0.3">
      <c r="A8" s="6">
        <v>7</v>
      </c>
      <c r="B8" s="8"/>
      <c r="C8" s="8"/>
      <c r="D8" s="8"/>
      <c r="E8" s="8"/>
      <c r="F8" s="8"/>
      <c r="G8" s="8"/>
    </row>
    <row r="9" spans="1:7" ht="24.9" customHeight="1" x14ac:dyDescent="0.3">
      <c r="A9" s="6">
        <v>8</v>
      </c>
      <c r="B9" s="8"/>
      <c r="C9" s="8"/>
      <c r="D9" s="8"/>
      <c r="E9" s="8"/>
      <c r="F9" s="8"/>
      <c r="G9" s="8"/>
    </row>
    <row r="10" spans="1:7" ht="24.9" customHeight="1" x14ac:dyDescent="0.3">
      <c r="A10" s="6">
        <v>9</v>
      </c>
      <c r="B10" s="8"/>
      <c r="C10" s="8"/>
      <c r="D10" s="8"/>
      <c r="E10" s="8"/>
      <c r="F10" s="8"/>
      <c r="G10" s="8"/>
    </row>
    <row r="11" spans="1:7" ht="24.9" customHeight="1" x14ac:dyDescent="0.3">
      <c r="A11" s="6">
        <v>10</v>
      </c>
      <c r="B11" s="8"/>
      <c r="C11" s="8"/>
      <c r="D11" s="8"/>
      <c r="E11" s="8"/>
      <c r="F11" s="8"/>
      <c r="G11" s="8"/>
    </row>
    <row r="12" spans="1:7" ht="24.9" customHeight="1" x14ac:dyDescent="0.3">
      <c r="A12" s="6">
        <v>11</v>
      </c>
      <c r="B12" s="8"/>
      <c r="C12" s="8"/>
      <c r="D12" s="8"/>
      <c r="E12" s="8"/>
      <c r="F12" s="8"/>
      <c r="G12" s="8"/>
    </row>
    <row r="13" spans="1:7" ht="24.9" customHeight="1" x14ac:dyDescent="0.3">
      <c r="A13" s="6">
        <v>12</v>
      </c>
      <c r="B13" s="8"/>
      <c r="C13" s="8"/>
      <c r="D13" s="8"/>
      <c r="E13" s="8"/>
      <c r="F13" s="8"/>
      <c r="G13" s="8"/>
    </row>
    <row r="14" spans="1:7" ht="24.9" customHeight="1" x14ac:dyDescent="0.3">
      <c r="A14" s="6">
        <v>13</v>
      </c>
      <c r="B14" s="8"/>
      <c r="C14" s="8"/>
      <c r="D14" s="8"/>
      <c r="E14" s="8"/>
      <c r="F14" s="8"/>
      <c r="G14" s="8"/>
    </row>
    <row r="15" spans="1:7" ht="24.9" customHeight="1" x14ac:dyDescent="0.3">
      <c r="A15" s="6">
        <v>14</v>
      </c>
      <c r="B15" s="8"/>
      <c r="C15" s="8"/>
      <c r="D15" s="8"/>
      <c r="E15" s="8"/>
      <c r="F15" s="8"/>
      <c r="G15" s="8"/>
    </row>
    <row r="16" spans="1:7" ht="24.9" customHeight="1" x14ac:dyDescent="0.3">
      <c r="A16" s="6">
        <v>15</v>
      </c>
      <c r="B16" s="8"/>
      <c r="C16" s="8"/>
      <c r="D16" s="8"/>
      <c r="E16" s="8"/>
      <c r="F16" s="8"/>
      <c r="G16" s="8"/>
    </row>
    <row r="17" spans="1:7" ht="24.9" customHeight="1" x14ac:dyDescent="0.3">
      <c r="A17" s="6">
        <v>16</v>
      </c>
      <c r="B17" s="8"/>
      <c r="C17" s="8"/>
      <c r="D17" s="8"/>
      <c r="E17" s="8"/>
      <c r="F17" s="8"/>
      <c r="G17" s="8"/>
    </row>
    <row r="18" spans="1:7" ht="24.9" customHeight="1" x14ac:dyDescent="0.3">
      <c r="A18" s="6">
        <v>17</v>
      </c>
      <c r="B18" s="8"/>
      <c r="C18" s="8"/>
      <c r="D18" s="8"/>
      <c r="E18" s="8"/>
      <c r="F18" s="8"/>
      <c r="G18" s="8"/>
    </row>
    <row r="19" spans="1:7" ht="24.9" customHeight="1" x14ac:dyDescent="0.3">
      <c r="A19" s="6">
        <v>18</v>
      </c>
      <c r="B19" s="8"/>
      <c r="C19" s="8"/>
      <c r="D19" s="8"/>
      <c r="E19" s="8"/>
      <c r="F19" s="8"/>
      <c r="G19" s="8"/>
    </row>
    <row r="20" spans="1:7" ht="24.9" customHeight="1" x14ac:dyDescent="0.3">
      <c r="A20" s="6">
        <v>19</v>
      </c>
      <c r="B20" s="8"/>
      <c r="C20" s="8"/>
      <c r="D20" s="8"/>
      <c r="E20" s="8"/>
      <c r="F20" s="8"/>
      <c r="G20" s="8"/>
    </row>
    <row r="21" spans="1:7" ht="24.9" customHeight="1" x14ac:dyDescent="0.3">
      <c r="A21" s="6">
        <v>20</v>
      </c>
      <c r="B21" s="8"/>
      <c r="C21" s="8"/>
      <c r="D21" s="8"/>
      <c r="E21" s="8"/>
      <c r="F21" s="8"/>
      <c r="G21" s="8"/>
    </row>
    <row r="22" spans="1:7" ht="24.9" customHeight="1" x14ac:dyDescent="0.3">
      <c r="A22" s="6">
        <v>21</v>
      </c>
      <c r="B22" s="8"/>
      <c r="C22" s="8"/>
      <c r="D22" s="8"/>
      <c r="E22" s="8"/>
      <c r="F22" s="8"/>
      <c r="G22" s="8"/>
    </row>
    <row r="23" spans="1:7" ht="24.9" customHeight="1" x14ac:dyDescent="0.3">
      <c r="A23" s="6">
        <v>22</v>
      </c>
      <c r="B23" s="8"/>
      <c r="C23" s="8"/>
      <c r="D23" s="8"/>
      <c r="E23" s="8"/>
      <c r="F23" s="8"/>
      <c r="G23" s="8"/>
    </row>
    <row r="24" spans="1:7" ht="24.9" customHeight="1" x14ac:dyDescent="0.3">
      <c r="A24" s="6">
        <v>23</v>
      </c>
      <c r="B24" s="8"/>
      <c r="C24" s="8"/>
      <c r="D24" s="8"/>
      <c r="E24" s="8"/>
      <c r="F24" s="8"/>
      <c r="G24" s="8"/>
    </row>
    <row r="25" spans="1:7" ht="24.9" customHeight="1" x14ac:dyDescent="0.3">
      <c r="A25" s="6">
        <v>24</v>
      </c>
      <c r="B25" s="8"/>
      <c r="C25" s="8"/>
      <c r="D25" s="8"/>
      <c r="E25" s="8"/>
      <c r="F25" s="8"/>
      <c r="G25" s="8"/>
    </row>
    <row r="26" spans="1:7" ht="24.9" customHeight="1" x14ac:dyDescent="0.3">
      <c r="A26" s="6">
        <v>25</v>
      </c>
      <c r="B26" s="8"/>
      <c r="C26" s="8"/>
      <c r="D26" s="8"/>
      <c r="E26" s="8"/>
      <c r="F26" s="8"/>
      <c r="G26" s="8"/>
    </row>
    <row r="27" spans="1:7" ht="24.9" customHeight="1" x14ac:dyDescent="0.3">
      <c r="A27" s="6">
        <v>26</v>
      </c>
      <c r="B27" s="8"/>
      <c r="C27" s="8"/>
      <c r="D27" s="8"/>
      <c r="E27" s="8"/>
      <c r="F27" s="8"/>
      <c r="G27" s="8"/>
    </row>
    <row r="28" spans="1:7" ht="24.9" customHeight="1" x14ac:dyDescent="0.3">
      <c r="A28" s="6">
        <v>27</v>
      </c>
      <c r="B28" s="8"/>
      <c r="C28" s="8"/>
      <c r="D28" s="8"/>
      <c r="E28" s="8"/>
      <c r="F28" s="8"/>
      <c r="G28" s="8"/>
    </row>
    <row r="29" spans="1:7" ht="24.9" customHeight="1" x14ac:dyDescent="0.3">
      <c r="A29" s="6">
        <v>28</v>
      </c>
      <c r="B29" s="8"/>
      <c r="C29" s="8"/>
      <c r="D29" s="8"/>
      <c r="E29" s="8"/>
      <c r="F29" s="8"/>
      <c r="G29" s="8"/>
    </row>
    <row r="30" spans="1:7" ht="24.9" customHeight="1" x14ac:dyDescent="0.3">
      <c r="A30" s="6">
        <v>29</v>
      </c>
      <c r="B30" s="8"/>
      <c r="C30" s="8"/>
      <c r="D30" s="8"/>
      <c r="E30" s="8"/>
      <c r="F30" s="8"/>
      <c r="G30" s="8"/>
    </row>
    <row r="31" spans="1:7" ht="24.9" customHeight="1" x14ac:dyDescent="0.3">
      <c r="A31" s="6">
        <v>30</v>
      </c>
      <c r="B31" s="8"/>
      <c r="C31" s="8"/>
      <c r="D31" s="8"/>
      <c r="E31" s="8"/>
      <c r="F31" s="8"/>
      <c r="G31" s="8"/>
    </row>
    <row r="32" spans="1:7" ht="24.9" customHeight="1" x14ac:dyDescent="0.3">
      <c r="A32" s="6">
        <v>31</v>
      </c>
      <c r="B32" s="8"/>
      <c r="C32" s="8"/>
      <c r="D32" s="8"/>
      <c r="E32" s="8"/>
      <c r="F32" s="8"/>
      <c r="G32" s="8"/>
    </row>
    <row r="33" spans="1:7" ht="24.9" customHeight="1" x14ac:dyDescent="0.3">
      <c r="A33" s="6">
        <v>32</v>
      </c>
      <c r="B33" s="8"/>
      <c r="C33" s="8"/>
      <c r="D33" s="8"/>
      <c r="E33" s="8"/>
      <c r="F33" s="8"/>
      <c r="G33" s="8"/>
    </row>
    <row r="34" spans="1:7" ht="24.9" customHeight="1" x14ac:dyDescent="0.3">
      <c r="A34" s="6" t="s">
        <v>0</v>
      </c>
      <c r="B34" s="6" t="s">
        <v>1</v>
      </c>
      <c r="C34" s="6" t="s">
        <v>2</v>
      </c>
      <c r="D34" s="6" t="s">
        <v>3</v>
      </c>
      <c r="E34" s="6" t="s">
        <v>4</v>
      </c>
      <c r="F34" s="6" t="s">
        <v>6</v>
      </c>
      <c r="G34" s="6" t="s">
        <v>5</v>
      </c>
    </row>
    <row r="35" spans="1:7" ht="24.9" customHeight="1" x14ac:dyDescent="0.3">
      <c r="A35" s="6">
        <v>33</v>
      </c>
      <c r="B35" s="8"/>
      <c r="C35" s="8"/>
      <c r="D35" s="8"/>
      <c r="E35" s="8"/>
      <c r="F35" s="8"/>
      <c r="G35" s="8"/>
    </row>
    <row r="36" spans="1:7" ht="24.9" customHeight="1" x14ac:dyDescent="0.3">
      <c r="A36" s="6">
        <v>34</v>
      </c>
      <c r="B36" s="8"/>
      <c r="C36" s="8"/>
      <c r="D36" s="8"/>
      <c r="E36" s="8"/>
      <c r="F36" s="8"/>
      <c r="G36" s="8"/>
    </row>
    <row r="37" spans="1:7" ht="24.9" customHeight="1" x14ac:dyDescent="0.3">
      <c r="A37" s="6">
        <v>35</v>
      </c>
      <c r="B37" s="8"/>
      <c r="C37" s="8"/>
      <c r="D37" s="8"/>
      <c r="E37" s="8"/>
      <c r="F37" s="8"/>
      <c r="G37" s="8"/>
    </row>
    <row r="38" spans="1:7" ht="24.9" customHeight="1" x14ac:dyDescent="0.3">
      <c r="A38" s="6">
        <v>36</v>
      </c>
      <c r="B38" s="8"/>
      <c r="C38" s="8"/>
      <c r="D38" s="8"/>
      <c r="E38" s="8"/>
      <c r="F38" s="8"/>
      <c r="G38" s="8"/>
    </row>
    <row r="39" spans="1:7" ht="24.9" customHeight="1" x14ac:dyDescent="0.3">
      <c r="A39" s="6">
        <v>37</v>
      </c>
      <c r="B39" s="8"/>
      <c r="C39" s="8"/>
      <c r="D39" s="8"/>
      <c r="E39" s="8"/>
      <c r="F39" s="8"/>
      <c r="G39" s="8"/>
    </row>
    <row r="40" spans="1:7" ht="24.9" customHeight="1" x14ac:dyDescent="0.3">
      <c r="A40" s="6">
        <v>38</v>
      </c>
      <c r="B40" s="8"/>
      <c r="C40" s="8"/>
      <c r="D40" s="8"/>
      <c r="E40" s="8"/>
      <c r="F40" s="8"/>
      <c r="G40" s="8"/>
    </row>
    <row r="41" spans="1:7" ht="24.9" customHeight="1" x14ac:dyDescent="0.3">
      <c r="A41" s="6">
        <v>39</v>
      </c>
      <c r="B41" s="8"/>
      <c r="C41" s="8"/>
      <c r="D41" s="8"/>
      <c r="E41" s="8"/>
      <c r="F41" s="8"/>
      <c r="G41" s="8"/>
    </row>
    <row r="42" spans="1:7" ht="24.9" customHeight="1" x14ac:dyDescent="0.3">
      <c r="A42" s="6">
        <v>40</v>
      </c>
      <c r="B42" s="8"/>
      <c r="C42" s="8"/>
      <c r="D42" s="8"/>
      <c r="E42" s="8"/>
      <c r="F42" s="8"/>
      <c r="G42" s="8"/>
    </row>
    <row r="43" spans="1:7" ht="24.9" customHeight="1" x14ac:dyDescent="0.3">
      <c r="A43" s="6">
        <v>41</v>
      </c>
      <c r="B43" s="8"/>
      <c r="C43" s="8"/>
      <c r="D43" s="8"/>
      <c r="E43" s="8"/>
      <c r="F43" s="8"/>
      <c r="G43" s="8"/>
    </row>
    <row r="44" spans="1:7" ht="24.9" customHeight="1" x14ac:dyDescent="0.3">
      <c r="A44" s="6">
        <v>42</v>
      </c>
      <c r="B44" s="8"/>
      <c r="C44" s="8"/>
      <c r="D44" s="8"/>
      <c r="E44" s="8"/>
      <c r="F44" s="8"/>
      <c r="G44" s="8"/>
    </row>
    <row r="45" spans="1:7" ht="24.9" customHeight="1" x14ac:dyDescent="0.3">
      <c r="A45" s="6">
        <v>43</v>
      </c>
      <c r="B45" s="8"/>
      <c r="C45" s="8"/>
      <c r="D45" s="8"/>
      <c r="E45" s="8"/>
      <c r="F45" s="8"/>
      <c r="G45" s="8"/>
    </row>
    <row r="46" spans="1:7" ht="24.9" customHeight="1" x14ac:dyDescent="0.3">
      <c r="A46" s="6">
        <v>44</v>
      </c>
      <c r="B46" s="8"/>
      <c r="C46" s="8"/>
      <c r="D46" s="8"/>
      <c r="E46" s="8"/>
      <c r="F46" s="8"/>
      <c r="G46" s="8"/>
    </row>
    <row r="47" spans="1:7" ht="24.9" customHeight="1" x14ac:dyDescent="0.3">
      <c r="A47" s="6">
        <v>45</v>
      </c>
      <c r="B47" s="8"/>
      <c r="C47" s="8"/>
      <c r="D47" s="8"/>
      <c r="E47" s="8"/>
      <c r="F47" s="8"/>
      <c r="G47" s="8"/>
    </row>
    <row r="48" spans="1:7" ht="24.9" customHeight="1" x14ac:dyDescent="0.3">
      <c r="A48" s="6">
        <v>46</v>
      </c>
      <c r="B48" s="8"/>
      <c r="C48" s="8"/>
      <c r="D48" s="8"/>
      <c r="E48" s="8"/>
      <c r="F48" s="8"/>
      <c r="G48" s="8"/>
    </row>
    <row r="49" spans="1:7" ht="24.9" customHeight="1" x14ac:dyDescent="0.3">
      <c r="A49" s="6">
        <v>47</v>
      </c>
      <c r="B49" s="8"/>
      <c r="C49" s="8"/>
      <c r="D49" s="8"/>
      <c r="E49" s="8"/>
      <c r="F49" s="8"/>
      <c r="G49" s="8"/>
    </row>
    <row r="50" spans="1:7" ht="24.9" customHeight="1" x14ac:dyDescent="0.3">
      <c r="A50" s="6">
        <v>48</v>
      </c>
      <c r="B50" s="8"/>
      <c r="C50" s="8"/>
      <c r="D50" s="8"/>
      <c r="E50" s="8"/>
      <c r="F50" s="8"/>
      <c r="G50" s="8"/>
    </row>
    <row r="51" spans="1:7" ht="24.9" customHeight="1" x14ac:dyDescent="0.3">
      <c r="A51" s="6">
        <v>49</v>
      </c>
      <c r="B51" s="8"/>
      <c r="C51" s="8"/>
      <c r="D51" s="8"/>
      <c r="E51" s="8"/>
      <c r="F51" s="8"/>
      <c r="G51" s="8"/>
    </row>
    <row r="52" spans="1:7" ht="24.9" customHeight="1" x14ac:dyDescent="0.3">
      <c r="A52" s="6">
        <v>50</v>
      </c>
      <c r="B52" s="8"/>
      <c r="C52" s="8"/>
      <c r="D52" s="8"/>
      <c r="E52" s="8"/>
      <c r="F52" s="8"/>
      <c r="G52" s="8"/>
    </row>
    <row r="53" spans="1:7" ht="24.9" customHeight="1" x14ac:dyDescent="0.3">
      <c r="A53" s="6">
        <v>51</v>
      </c>
      <c r="B53" s="8"/>
      <c r="C53" s="8"/>
      <c r="D53" s="8"/>
      <c r="E53" s="8"/>
      <c r="F53" s="8"/>
      <c r="G53" s="8"/>
    </row>
    <row r="54" spans="1:7" ht="24.9" customHeight="1" x14ac:dyDescent="0.3">
      <c r="A54" s="6">
        <v>52</v>
      </c>
      <c r="B54" s="8"/>
      <c r="C54" s="8"/>
      <c r="D54" s="8"/>
      <c r="E54" s="8"/>
      <c r="F54" s="8"/>
      <c r="G54" s="8"/>
    </row>
    <row r="55" spans="1:7" ht="24.9" customHeight="1" x14ac:dyDescent="0.3">
      <c r="A55" s="6">
        <v>53</v>
      </c>
      <c r="B55" s="8"/>
      <c r="C55" s="8"/>
      <c r="D55" s="8"/>
      <c r="E55" s="8"/>
      <c r="F55" s="8"/>
      <c r="G55" s="8"/>
    </row>
    <row r="56" spans="1:7" ht="24.9" customHeight="1" x14ac:dyDescent="0.3">
      <c r="A56" s="6">
        <v>54</v>
      </c>
      <c r="B56" s="8"/>
      <c r="C56" s="8"/>
      <c r="D56" s="8"/>
      <c r="E56" s="8"/>
      <c r="F56" s="8"/>
      <c r="G56" s="8"/>
    </row>
    <row r="57" spans="1:7" ht="24.9" customHeight="1" x14ac:dyDescent="0.3">
      <c r="A57" s="6">
        <v>55</v>
      </c>
      <c r="B57" s="8"/>
      <c r="C57" s="8"/>
      <c r="D57" s="8"/>
      <c r="E57" s="8"/>
      <c r="F57" s="8"/>
      <c r="G57" s="8"/>
    </row>
    <row r="58" spans="1:7" ht="24.9" customHeight="1" x14ac:dyDescent="0.3">
      <c r="A58" s="6">
        <v>56</v>
      </c>
      <c r="B58" s="8"/>
      <c r="C58" s="8"/>
      <c r="D58" s="8"/>
      <c r="E58" s="8"/>
      <c r="F58" s="8"/>
      <c r="G58" s="8"/>
    </row>
    <row r="59" spans="1:7" ht="24.9" customHeight="1" x14ac:dyDescent="0.3">
      <c r="A59" s="6">
        <v>57</v>
      </c>
      <c r="B59" s="8"/>
      <c r="C59" s="8"/>
      <c r="D59" s="8"/>
      <c r="E59" s="8"/>
      <c r="F59" s="8"/>
      <c r="G59" s="8"/>
    </row>
    <row r="60" spans="1:7" ht="24.9" customHeight="1" x14ac:dyDescent="0.3">
      <c r="A60" s="6">
        <v>58</v>
      </c>
      <c r="B60" s="8"/>
      <c r="C60" s="8"/>
      <c r="D60" s="8"/>
      <c r="E60" s="8"/>
      <c r="F60" s="8"/>
      <c r="G60" s="8"/>
    </row>
    <row r="61" spans="1:7" ht="24.9" customHeight="1" x14ac:dyDescent="0.3">
      <c r="A61" s="6">
        <v>59</v>
      </c>
      <c r="B61" s="8"/>
      <c r="C61" s="8"/>
      <c r="D61" s="8"/>
      <c r="E61" s="8"/>
      <c r="F61" s="8"/>
      <c r="G61" s="8"/>
    </row>
    <row r="62" spans="1:7" ht="24.9" customHeight="1" x14ac:dyDescent="0.3">
      <c r="A62" s="6">
        <v>60</v>
      </c>
      <c r="B62" s="8"/>
      <c r="C62" s="8"/>
      <c r="D62" s="8"/>
      <c r="E62" s="8"/>
      <c r="F62" s="8"/>
      <c r="G62" s="8"/>
    </row>
    <row r="63" spans="1:7" ht="24.9" customHeight="1" x14ac:dyDescent="0.3">
      <c r="A63" s="6">
        <v>61</v>
      </c>
      <c r="B63" s="8"/>
      <c r="C63" s="8"/>
      <c r="D63" s="8"/>
      <c r="E63" s="8"/>
      <c r="F63" s="8"/>
      <c r="G63" s="8"/>
    </row>
    <row r="64" spans="1:7" ht="24.9" customHeight="1" x14ac:dyDescent="0.3">
      <c r="A64" s="6">
        <v>62</v>
      </c>
      <c r="B64" s="8"/>
      <c r="C64" s="8"/>
      <c r="D64" s="8"/>
      <c r="E64" s="8"/>
      <c r="F64" s="8"/>
      <c r="G64" s="8"/>
    </row>
    <row r="65" spans="1:7" ht="24.9" customHeight="1" x14ac:dyDescent="0.3">
      <c r="A65" s="6">
        <v>63</v>
      </c>
      <c r="B65" s="8"/>
      <c r="C65" s="8"/>
      <c r="D65" s="8"/>
      <c r="E65" s="8"/>
      <c r="F65" s="8"/>
      <c r="G65" s="8"/>
    </row>
    <row r="66" spans="1:7" ht="24.9" customHeight="1" x14ac:dyDescent="0.3">
      <c r="A66" s="6">
        <v>64</v>
      </c>
      <c r="B66" s="8"/>
      <c r="C66" s="8"/>
      <c r="D66" s="8"/>
      <c r="E66" s="8"/>
      <c r="F66" s="8"/>
      <c r="G66" s="8"/>
    </row>
    <row r="67" spans="1:7" ht="24.9" customHeight="1" x14ac:dyDescent="0.3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 s="6" t="s">
        <v>6</v>
      </c>
      <c r="G67" s="6" t="s">
        <v>5</v>
      </c>
    </row>
    <row r="68" spans="1:7" ht="24.9" customHeight="1" x14ac:dyDescent="0.3">
      <c r="A68" s="6">
        <v>65</v>
      </c>
      <c r="B68" s="8"/>
      <c r="C68" s="8"/>
      <c r="D68" s="8"/>
      <c r="E68" s="8"/>
      <c r="F68" s="8"/>
      <c r="G68" s="8"/>
    </row>
    <row r="69" spans="1:7" ht="24.9" customHeight="1" x14ac:dyDescent="0.3">
      <c r="A69" s="6">
        <v>66</v>
      </c>
      <c r="B69" s="8"/>
      <c r="C69" s="8"/>
      <c r="D69" s="8"/>
      <c r="E69" s="8"/>
      <c r="F69" s="8"/>
      <c r="G69" s="8"/>
    </row>
    <row r="70" spans="1:7" ht="24.9" customHeight="1" x14ac:dyDescent="0.3">
      <c r="A70" s="6">
        <v>67</v>
      </c>
      <c r="B70" s="8"/>
      <c r="C70" s="8"/>
      <c r="D70" s="8"/>
      <c r="E70" s="8"/>
      <c r="F70" s="8"/>
      <c r="G70" s="8"/>
    </row>
    <row r="71" spans="1:7" ht="24.9" customHeight="1" x14ac:dyDescent="0.3">
      <c r="A71" s="6">
        <v>68</v>
      </c>
      <c r="B71" s="8"/>
      <c r="C71" s="8"/>
      <c r="D71" s="8"/>
      <c r="E71" s="8"/>
      <c r="F71" s="8"/>
      <c r="G71" s="8"/>
    </row>
    <row r="72" spans="1:7" ht="24.9" customHeight="1" x14ac:dyDescent="0.3">
      <c r="A72" s="6">
        <v>69</v>
      </c>
      <c r="B72" s="8"/>
      <c r="C72" s="8"/>
      <c r="D72" s="8"/>
      <c r="E72" s="8"/>
      <c r="F72" s="8"/>
      <c r="G72" s="8"/>
    </row>
    <row r="73" spans="1:7" ht="24.9" customHeight="1" x14ac:dyDescent="0.3">
      <c r="A73" s="6">
        <v>70</v>
      </c>
      <c r="B73" s="8"/>
      <c r="C73" s="8"/>
      <c r="D73" s="8"/>
      <c r="E73" s="8"/>
      <c r="F73" s="8"/>
      <c r="G73" s="8"/>
    </row>
    <row r="74" spans="1:7" ht="24.9" customHeight="1" x14ac:dyDescent="0.3">
      <c r="A74" s="6">
        <v>71</v>
      </c>
      <c r="B74" s="8"/>
      <c r="C74" s="8"/>
      <c r="D74" s="8"/>
      <c r="E74" s="8"/>
      <c r="F74" s="8"/>
      <c r="G74" s="8"/>
    </row>
    <row r="75" spans="1:7" ht="24.9" customHeight="1" x14ac:dyDescent="0.3">
      <c r="A75" s="6">
        <v>72</v>
      </c>
      <c r="B75" s="8"/>
      <c r="C75" s="8"/>
      <c r="D75" s="8"/>
      <c r="E75" s="8"/>
      <c r="F75" s="8"/>
      <c r="G75" s="8"/>
    </row>
    <row r="76" spans="1:7" ht="24.9" customHeight="1" x14ac:dyDescent="0.3">
      <c r="A76" s="6">
        <v>73</v>
      </c>
      <c r="B76" s="8"/>
      <c r="C76" s="8"/>
      <c r="D76" s="8"/>
      <c r="E76" s="8"/>
      <c r="F76" s="8"/>
      <c r="G76" s="8"/>
    </row>
    <row r="77" spans="1:7" ht="24.9" customHeight="1" x14ac:dyDescent="0.3">
      <c r="A77" s="6">
        <v>74</v>
      </c>
      <c r="B77" s="8"/>
      <c r="C77" s="8"/>
      <c r="D77" s="8"/>
      <c r="E77" s="8"/>
      <c r="F77" s="8"/>
      <c r="G77" s="8"/>
    </row>
    <row r="78" spans="1:7" ht="24.9" customHeight="1" x14ac:dyDescent="0.3">
      <c r="A78" s="6">
        <v>75</v>
      </c>
      <c r="B78" s="8"/>
      <c r="C78" s="8"/>
      <c r="D78" s="8"/>
      <c r="E78" s="8"/>
      <c r="F78" s="8"/>
      <c r="G78" s="8"/>
    </row>
    <row r="79" spans="1:7" ht="24.9" customHeight="1" x14ac:dyDescent="0.3">
      <c r="A79" s="6">
        <v>76</v>
      </c>
      <c r="B79" s="8"/>
      <c r="C79" s="8"/>
      <c r="D79" s="8"/>
      <c r="E79" s="8"/>
      <c r="F79" s="8"/>
      <c r="G79" s="8"/>
    </row>
    <row r="80" spans="1:7" ht="24.9" customHeight="1" x14ac:dyDescent="0.3">
      <c r="A80" s="6">
        <v>77</v>
      </c>
      <c r="B80" s="8"/>
      <c r="C80" s="8"/>
      <c r="D80" s="8"/>
      <c r="E80" s="8"/>
      <c r="F80" s="8"/>
      <c r="G80" s="8"/>
    </row>
    <row r="81" spans="1:7" ht="24.9" customHeight="1" x14ac:dyDescent="0.3">
      <c r="A81" s="6">
        <v>78</v>
      </c>
      <c r="B81" s="8"/>
      <c r="C81" s="8"/>
      <c r="D81" s="8"/>
      <c r="E81" s="8"/>
      <c r="F81" s="8"/>
      <c r="G81" s="8"/>
    </row>
    <row r="82" spans="1:7" ht="24.9" customHeight="1" x14ac:dyDescent="0.3">
      <c r="A82" s="6">
        <v>79</v>
      </c>
      <c r="B82" s="8"/>
      <c r="C82" s="8"/>
      <c r="D82" s="8"/>
      <c r="E82" s="8"/>
      <c r="F82" s="8"/>
      <c r="G82" s="8"/>
    </row>
    <row r="83" spans="1:7" ht="24.9" customHeight="1" x14ac:dyDescent="0.3">
      <c r="A83" s="6">
        <v>80</v>
      </c>
      <c r="B83" s="8"/>
      <c r="C83" s="8"/>
      <c r="D83" s="8"/>
      <c r="E83" s="8"/>
      <c r="F83" s="8"/>
      <c r="G83" s="8"/>
    </row>
    <row r="84" spans="1:7" ht="24.9" customHeight="1" x14ac:dyDescent="0.3">
      <c r="A84" s="6">
        <v>81</v>
      </c>
      <c r="B84" s="8"/>
      <c r="C84" s="8"/>
      <c r="D84" s="8"/>
      <c r="E84" s="8"/>
      <c r="F84" s="8"/>
      <c r="G84" s="8"/>
    </row>
    <row r="85" spans="1:7" ht="24.9" customHeight="1" x14ac:dyDescent="0.3">
      <c r="A85" s="6">
        <v>82</v>
      </c>
      <c r="B85" s="8"/>
      <c r="C85" s="8"/>
      <c r="D85" s="8"/>
      <c r="E85" s="8"/>
      <c r="F85" s="8"/>
      <c r="G85" s="8"/>
    </row>
    <row r="86" spans="1:7" ht="24.9" customHeight="1" x14ac:dyDescent="0.3">
      <c r="A86" s="6">
        <v>83</v>
      </c>
      <c r="B86" s="8"/>
      <c r="C86" s="8"/>
      <c r="D86" s="8"/>
      <c r="E86" s="8"/>
      <c r="F86" s="8"/>
      <c r="G86" s="8"/>
    </row>
    <row r="87" spans="1:7" ht="24.9" customHeight="1" x14ac:dyDescent="0.3">
      <c r="A87" s="6">
        <v>84</v>
      </c>
      <c r="B87" s="8"/>
      <c r="C87" s="8"/>
      <c r="D87" s="8"/>
      <c r="E87" s="8"/>
      <c r="F87" s="8"/>
      <c r="G87" s="8"/>
    </row>
    <row r="88" spans="1:7" ht="24.9" customHeight="1" x14ac:dyDescent="0.3">
      <c r="A88" s="6">
        <v>85</v>
      </c>
      <c r="B88" s="8"/>
      <c r="C88" s="8"/>
      <c r="D88" s="8"/>
      <c r="E88" s="8"/>
      <c r="F88" s="8"/>
      <c r="G88" s="8"/>
    </row>
    <row r="89" spans="1:7" ht="24.9" customHeight="1" x14ac:dyDescent="0.3">
      <c r="A89" s="6">
        <v>86</v>
      </c>
      <c r="B89" s="8"/>
      <c r="C89" s="8"/>
      <c r="D89" s="8"/>
      <c r="E89" s="8"/>
      <c r="F89" s="8"/>
      <c r="G89" s="8"/>
    </row>
    <row r="90" spans="1:7" ht="24.9" customHeight="1" x14ac:dyDescent="0.3">
      <c r="A90" s="6">
        <v>87</v>
      </c>
      <c r="B90" s="8"/>
      <c r="C90" s="8"/>
      <c r="D90" s="8"/>
      <c r="E90" s="8"/>
      <c r="F90" s="8"/>
      <c r="G90" s="8"/>
    </row>
    <row r="91" spans="1:7" ht="24.9" customHeight="1" x14ac:dyDescent="0.3">
      <c r="A91" s="6">
        <v>88</v>
      </c>
      <c r="B91" s="8"/>
      <c r="C91" s="8"/>
      <c r="D91" s="8"/>
      <c r="E91" s="8"/>
      <c r="F91" s="8"/>
      <c r="G91" s="8"/>
    </row>
    <row r="92" spans="1:7" ht="24.9" customHeight="1" x14ac:dyDescent="0.3">
      <c r="A92" s="6">
        <v>89</v>
      </c>
      <c r="B92" s="8"/>
      <c r="C92" s="8"/>
      <c r="D92" s="8"/>
      <c r="E92" s="8"/>
      <c r="F92" s="8"/>
      <c r="G92" s="8"/>
    </row>
    <row r="93" spans="1:7" ht="24.9" customHeight="1" x14ac:dyDescent="0.3">
      <c r="A93" s="6">
        <v>90</v>
      </c>
      <c r="B93" s="8"/>
      <c r="C93" s="8"/>
      <c r="D93" s="8"/>
      <c r="E93" s="8"/>
      <c r="F93" s="8"/>
      <c r="G93" s="8"/>
    </row>
    <row r="94" spans="1:7" ht="24.9" customHeight="1" x14ac:dyDescent="0.3">
      <c r="A94" s="6">
        <v>91</v>
      </c>
      <c r="B94" s="8"/>
      <c r="C94" s="8"/>
      <c r="D94" s="8"/>
      <c r="E94" s="8"/>
      <c r="F94" s="8"/>
      <c r="G94" s="8"/>
    </row>
    <row r="95" spans="1:7" ht="24.9" customHeight="1" x14ac:dyDescent="0.3">
      <c r="A95" s="6">
        <v>92</v>
      </c>
      <c r="B95" s="8"/>
      <c r="C95" s="8"/>
      <c r="D95" s="8"/>
      <c r="E95" s="8"/>
      <c r="F95" s="8"/>
      <c r="G95" s="8"/>
    </row>
    <row r="96" spans="1:7" ht="24.9" customHeight="1" x14ac:dyDescent="0.3">
      <c r="A96" s="6">
        <v>93</v>
      </c>
      <c r="B96" s="8"/>
      <c r="C96" s="8"/>
      <c r="D96" s="8"/>
      <c r="E96" s="8"/>
      <c r="F96" s="8"/>
      <c r="G96" s="8"/>
    </row>
    <row r="97" spans="1:7" ht="24.9" customHeight="1" x14ac:dyDescent="0.3">
      <c r="A97" s="6">
        <v>94</v>
      </c>
      <c r="B97" s="8"/>
      <c r="C97" s="8"/>
      <c r="D97" s="8"/>
      <c r="E97" s="8"/>
      <c r="F97" s="8"/>
      <c r="G97" s="8"/>
    </row>
    <row r="98" spans="1:7" ht="24.9" customHeight="1" x14ac:dyDescent="0.3">
      <c r="A98" s="6">
        <v>95</v>
      </c>
      <c r="B98" s="8"/>
      <c r="C98" s="8"/>
      <c r="D98" s="8"/>
      <c r="E98" s="8"/>
      <c r="F98" s="8"/>
      <c r="G98" s="8"/>
    </row>
    <row r="99" spans="1:7" ht="24.9" customHeight="1" x14ac:dyDescent="0.3">
      <c r="A99" s="6">
        <v>96</v>
      </c>
      <c r="B99" s="8"/>
      <c r="C99" s="8"/>
      <c r="D99" s="8"/>
      <c r="E99" s="8"/>
      <c r="F99" s="8"/>
      <c r="G99" s="8"/>
    </row>
    <row r="100" spans="1:7" ht="24.9" customHeight="1" x14ac:dyDescent="0.3">
      <c r="A100" s="6" t="s">
        <v>0</v>
      </c>
      <c r="B100" s="6" t="s">
        <v>1</v>
      </c>
      <c r="C100" s="6" t="s">
        <v>2</v>
      </c>
      <c r="D100" s="6" t="s">
        <v>3</v>
      </c>
      <c r="E100" s="6" t="s">
        <v>4</v>
      </c>
      <c r="F100" s="6" t="s">
        <v>6</v>
      </c>
      <c r="G100" s="6" t="s">
        <v>5</v>
      </c>
    </row>
    <row r="101" spans="1:7" ht="24.9" customHeight="1" x14ac:dyDescent="0.3">
      <c r="A101" s="6">
        <v>97</v>
      </c>
      <c r="B101" s="8"/>
      <c r="C101" s="8"/>
      <c r="D101" s="8"/>
      <c r="E101" s="8"/>
      <c r="F101" s="8"/>
      <c r="G101" s="8"/>
    </row>
    <row r="102" spans="1:7" ht="24.9" customHeight="1" x14ac:dyDescent="0.3">
      <c r="A102" s="6">
        <v>98</v>
      </c>
      <c r="B102" s="8"/>
      <c r="C102" s="8"/>
      <c r="D102" s="8"/>
      <c r="E102" s="8"/>
      <c r="F102" s="8"/>
      <c r="G102" s="8"/>
    </row>
    <row r="103" spans="1:7" ht="24.9" customHeight="1" x14ac:dyDescent="0.3">
      <c r="A103" s="6">
        <v>99</v>
      </c>
      <c r="B103" s="8"/>
      <c r="C103" s="8"/>
      <c r="D103" s="8"/>
      <c r="E103" s="8"/>
      <c r="F103" s="8"/>
      <c r="G103" s="8"/>
    </row>
    <row r="104" spans="1:7" ht="24.9" customHeight="1" x14ac:dyDescent="0.3">
      <c r="A104" s="6">
        <v>100</v>
      </c>
      <c r="B104" s="8"/>
      <c r="C104" s="8"/>
      <c r="D104" s="8"/>
      <c r="E104" s="8"/>
      <c r="F104" s="8"/>
      <c r="G104" s="8"/>
    </row>
    <row r="105" spans="1:7" ht="24.9" customHeight="1" x14ac:dyDescent="0.3">
      <c r="A105" s="6">
        <v>101</v>
      </c>
      <c r="B105" s="8"/>
      <c r="C105" s="8"/>
      <c r="D105" s="8"/>
      <c r="E105" s="8"/>
      <c r="F105" s="8"/>
      <c r="G105" s="8"/>
    </row>
    <row r="106" spans="1:7" ht="24.9" customHeight="1" x14ac:dyDescent="0.3">
      <c r="A106" s="6">
        <v>102</v>
      </c>
      <c r="B106" s="8"/>
      <c r="C106" s="8"/>
      <c r="D106" s="8"/>
      <c r="E106" s="8"/>
      <c r="F106" s="8"/>
      <c r="G106" s="8"/>
    </row>
    <row r="107" spans="1:7" ht="24.9" customHeight="1" x14ac:dyDescent="0.3">
      <c r="A107" s="6">
        <v>103</v>
      </c>
      <c r="B107" s="8"/>
      <c r="C107" s="8"/>
      <c r="D107" s="8"/>
      <c r="E107" s="8"/>
      <c r="F107" s="8"/>
      <c r="G107" s="8"/>
    </row>
    <row r="108" spans="1:7" ht="24.9" customHeight="1" x14ac:dyDescent="0.3">
      <c r="A108" s="6">
        <v>104</v>
      </c>
      <c r="B108" s="8"/>
      <c r="C108" s="8"/>
      <c r="D108" s="8"/>
      <c r="E108" s="8"/>
      <c r="F108" s="8"/>
      <c r="G108" s="8"/>
    </row>
    <row r="109" spans="1:7" ht="24.9" customHeight="1" x14ac:dyDescent="0.3">
      <c r="A109" s="6">
        <v>105</v>
      </c>
      <c r="B109" s="8"/>
      <c r="C109" s="8"/>
      <c r="D109" s="8"/>
      <c r="E109" s="8"/>
      <c r="F109" s="8"/>
      <c r="G109" s="8"/>
    </row>
    <row r="110" spans="1:7" ht="24.9" customHeight="1" x14ac:dyDescent="0.3">
      <c r="A110" s="6">
        <v>106</v>
      </c>
      <c r="B110" s="8"/>
      <c r="C110" s="8"/>
      <c r="D110" s="8"/>
      <c r="E110" s="8"/>
      <c r="F110" s="8"/>
      <c r="G110" s="8"/>
    </row>
    <row r="111" spans="1:7" ht="24.9" customHeight="1" x14ac:dyDescent="0.3">
      <c r="A111" s="6">
        <v>107</v>
      </c>
      <c r="B111" s="8"/>
      <c r="C111" s="8"/>
      <c r="D111" s="8"/>
      <c r="E111" s="8"/>
      <c r="F111" s="8"/>
      <c r="G111" s="8"/>
    </row>
    <row r="112" spans="1:7" ht="24.9" customHeight="1" x14ac:dyDescent="0.3">
      <c r="A112" s="6">
        <v>108</v>
      </c>
      <c r="B112" s="8"/>
      <c r="C112" s="8"/>
      <c r="D112" s="8"/>
      <c r="E112" s="8"/>
      <c r="F112" s="8"/>
      <c r="G112" s="8"/>
    </row>
    <row r="113" spans="1:7" ht="24.9" customHeight="1" x14ac:dyDescent="0.3">
      <c r="A113" s="6">
        <v>109</v>
      </c>
      <c r="B113" s="8"/>
      <c r="C113" s="8"/>
      <c r="D113" s="8"/>
      <c r="E113" s="8"/>
      <c r="F113" s="8"/>
      <c r="G113" s="8"/>
    </row>
    <row r="114" spans="1:7" ht="24.9" customHeight="1" x14ac:dyDescent="0.3">
      <c r="A114" s="6">
        <v>110</v>
      </c>
      <c r="B114" s="8"/>
      <c r="C114" s="8"/>
      <c r="D114" s="8"/>
      <c r="E114" s="8"/>
      <c r="F114" s="8"/>
      <c r="G114" s="8"/>
    </row>
    <row r="115" spans="1:7" ht="24.9" customHeight="1" x14ac:dyDescent="0.3">
      <c r="A115" s="6">
        <v>111</v>
      </c>
      <c r="B115" s="8"/>
      <c r="C115" s="8"/>
      <c r="D115" s="8"/>
      <c r="E115" s="8"/>
      <c r="F115" s="8"/>
      <c r="G115" s="8"/>
    </row>
    <row r="116" spans="1:7" ht="24.9" customHeight="1" x14ac:dyDescent="0.3">
      <c r="A116" s="6">
        <v>112</v>
      </c>
      <c r="B116" s="8"/>
      <c r="C116" s="8"/>
      <c r="D116" s="8"/>
      <c r="E116" s="8"/>
      <c r="F116" s="8"/>
      <c r="G116" s="8"/>
    </row>
    <row r="117" spans="1:7" ht="24.9" customHeight="1" x14ac:dyDescent="0.3">
      <c r="A117" s="6">
        <v>113</v>
      </c>
      <c r="B117" s="8"/>
      <c r="C117" s="8"/>
      <c r="D117" s="8"/>
      <c r="E117" s="8"/>
      <c r="F117" s="8"/>
      <c r="G117" s="8"/>
    </row>
    <row r="118" spans="1:7" ht="24.9" customHeight="1" x14ac:dyDescent="0.3">
      <c r="A118" s="6">
        <v>114</v>
      </c>
      <c r="B118" s="8"/>
      <c r="C118" s="8"/>
      <c r="D118" s="8"/>
      <c r="E118" s="8"/>
      <c r="F118" s="8"/>
      <c r="G118" s="8"/>
    </row>
    <row r="119" spans="1:7" ht="24.9" customHeight="1" x14ac:dyDescent="0.3">
      <c r="A119" s="6">
        <v>115</v>
      </c>
      <c r="B119" s="8"/>
      <c r="C119" s="8"/>
      <c r="D119" s="8"/>
      <c r="E119" s="8"/>
      <c r="F119" s="8"/>
      <c r="G119" s="8"/>
    </row>
    <row r="120" spans="1:7" ht="24.9" customHeight="1" x14ac:dyDescent="0.3">
      <c r="A120" s="6">
        <v>116</v>
      </c>
      <c r="B120" s="8"/>
      <c r="C120" s="8"/>
      <c r="D120" s="8"/>
      <c r="E120" s="8"/>
      <c r="F120" s="8"/>
      <c r="G120" s="8"/>
    </row>
    <row r="121" spans="1:7" ht="24.9" customHeight="1" x14ac:dyDescent="0.3">
      <c r="A121" s="6">
        <v>117</v>
      </c>
      <c r="B121" s="8"/>
      <c r="C121" s="8"/>
      <c r="D121" s="8"/>
      <c r="E121" s="8"/>
      <c r="F121" s="8"/>
      <c r="G121" s="8"/>
    </row>
    <row r="122" spans="1:7" ht="24.9" customHeight="1" x14ac:dyDescent="0.3">
      <c r="A122" s="6">
        <v>118</v>
      </c>
      <c r="B122" s="8"/>
      <c r="C122" s="8"/>
      <c r="D122" s="8"/>
      <c r="E122" s="8"/>
      <c r="F122" s="8"/>
      <c r="G122" s="8"/>
    </row>
    <row r="123" spans="1:7" ht="24.9" customHeight="1" x14ac:dyDescent="0.3">
      <c r="A123" s="6">
        <v>119</v>
      </c>
      <c r="B123" s="8"/>
      <c r="C123" s="8"/>
      <c r="D123" s="8"/>
      <c r="E123" s="8"/>
      <c r="F123" s="8"/>
      <c r="G123" s="8"/>
    </row>
    <row r="124" spans="1:7" ht="24.9" customHeight="1" x14ac:dyDescent="0.3">
      <c r="A124" s="6">
        <v>120</v>
      </c>
      <c r="B124" s="8"/>
      <c r="C124" s="8"/>
      <c r="D124" s="8"/>
      <c r="E124" s="8"/>
      <c r="F124" s="8"/>
      <c r="G124" s="8"/>
    </row>
    <row r="125" spans="1:7" ht="24.9" customHeight="1" x14ac:dyDescent="0.3">
      <c r="A125" s="6">
        <v>121</v>
      </c>
      <c r="B125" s="8"/>
      <c r="C125" s="8"/>
      <c r="D125" s="8"/>
      <c r="E125" s="8"/>
      <c r="F125" s="8"/>
      <c r="G125" s="8"/>
    </row>
    <row r="126" spans="1:7" ht="24.9" customHeight="1" x14ac:dyDescent="0.3">
      <c r="A126" s="6">
        <v>122</v>
      </c>
      <c r="B126" s="8"/>
      <c r="C126" s="8"/>
      <c r="D126" s="8"/>
      <c r="E126" s="8"/>
      <c r="F126" s="8"/>
      <c r="G126" s="8"/>
    </row>
    <row r="127" spans="1:7" ht="24.9" customHeight="1" x14ac:dyDescent="0.3">
      <c r="A127" s="6">
        <v>123</v>
      </c>
      <c r="B127" s="8"/>
      <c r="C127" s="8"/>
      <c r="D127" s="8"/>
      <c r="E127" s="8"/>
      <c r="F127" s="8"/>
      <c r="G127" s="8"/>
    </row>
    <row r="128" spans="1:7" ht="24.9" customHeight="1" x14ac:dyDescent="0.3">
      <c r="A128" s="6">
        <v>124</v>
      </c>
      <c r="B128" s="8"/>
      <c r="C128" s="8"/>
      <c r="D128" s="8"/>
      <c r="E128" s="8"/>
      <c r="F128" s="8"/>
      <c r="G128" s="8"/>
    </row>
    <row r="129" spans="1:7" ht="24.9" customHeight="1" x14ac:dyDescent="0.3">
      <c r="A129" s="6">
        <v>125</v>
      </c>
      <c r="B129" s="8"/>
      <c r="C129" s="8"/>
      <c r="D129" s="8"/>
      <c r="E129" s="8"/>
      <c r="F129" s="8"/>
      <c r="G129" s="8"/>
    </row>
    <row r="130" spans="1:7" ht="24.9" customHeight="1" x14ac:dyDescent="0.3">
      <c r="A130" s="6">
        <v>126</v>
      </c>
      <c r="B130" s="8"/>
      <c r="C130" s="8"/>
      <c r="D130" s="8"/>
      <c r="E130" s="8"/>
      <c r="F130" s="8"/>
      <c r="G130" s="8"/>
    </row>
    <row r="131" spans="1:7" ht="24.9" customHeight="1" x14ac:dyDescent="0.3">
      <c r="A131" s="6">
        <v>127</v>
      </c>
      <c r="B131" s="8"/>
      <c r="C131" s="8"/>
      <c r="D131" s="8"/>
      <c r="E131" s="8"/>
      <c r="F131" s="8"/>
      <c r="G131" s="8"/>
    </row>
    <row r="132" spans="1:7" ht="24.9" customHeight="1" x14ac:dyDescent="0.3">
      <c r="A132" s="6">
        <v>128</v>
      </c>
      <c r="B132" s="8"/>
      <c r="C132" s="8"/>
      <c r="D132" s="8"/>
      <c r="E132" s="8"/>
      <c r="F132" s="8"/>
      <c r="G132" s="8"/>
    </row>
    <row r="133" spans="1:7" ht="24.9" customHeight="1" x14ac:dyDescent="0.3">
      <c r="A133" s="6" t="s">
        <v>0</v>
      </c>
      <c r="B133" s="6" t="s">
        <v>1</v>
      </c>
      <c r="C133" s="6" t="s">
        <v>2</v>
      </c>
      <c r="D133" s="6" t="s">
        <v>3</v>
      </c>
      <c r="E133" s="6" t="s">
        <v>4</v>
      </c>
      <c r="F133" s="6" t="s">
        <v>6</v>
      </c>
      <c r="G133" s="6" t="s">
        <v>5</v>
      </c>
    </row>
    <row r="134" spans="1:7" ht="24.9" customHeight="1" x14ac:dyDescent="0.3">
      <c r="A134" s="6">
        <v>129</v>
      </c>
      <c r="B134" s="8"/>
      <c r="C134" s="8"/>
      <c r="D134" s="8"/>
      <c r="E134" s="8"/>
      <c r="F134" s="8"/>
      <c r="G134" s="8"/>
    </row>
    <row r="135" spans="1:7" ht="24.9" customHeight="1" x14ac:dyDescent="0.3">
      <c r="A135" s="6">
        <v>130</v>
      </c>
      <c r="B135" s="8"/>
      <c r="C135" s="8"/>
      <c r="D135" s="8"/>
      <c r="E135" s="8"/>
      <c r="F135" s="8"/>
      <c r="G135" s="8"/>
    </row>
    <row r="136" spans="1:7" ht="24.9" customHeight="1" x14ac:dyDescent="0.3">
      <c r="A136" s="6">
        <v>131</v>
      </c>
      <c r="B136" s="8"/>
      <c r="C136" s="8"/>
      <c r="D136" s="8"/>
      <c r="E136" s="8"/>
      <c r="F136" s="8"/>
      <c r="G136" s="8"/>
    </row>
    <row r="137" spans="1:7" ht="24.9" customHeight="1" x14ac:dyDescent="0.3">
      <c r="A137" s="6">
        <v>132</v>
      </c>
      <c r="B137" s="8"/>
      <c r="C137" s="8"/>
      <c r="D137" s="8"/>
      <c r="E137" s="8"/>
      <c r="F137" s="8"/>
      <c r="G137" s="8"/>
    </row>
    <row r="138" spans="1:7" ht="24.9" customHeight="1" x14ac:dyDescent="0.3">
      <c r="A138" s="6">
        <v>133</v>
      </c>
      <c r="B138" s="8"/>
      <c r="C138" s="8"/>
      <c r="D138" s="8"/>
      <c r="E138" s="8"/>
      <c r="F138" s="8"/>
      <c r="G138" s="8"/>
    </row>
    <row r="139" spans="1:7" ht="24.9" customHeight="1" x14ac:dyDescent="0.3">
      <c r="A139" s="6">
        <v>134</v>
      </c>
      <c r="B139" s="8"/>
      <c r="C139" s="8"/>
      <c r="D139" s="8"/>
      <c r="E139" s="8"/>
      <c r="F139" s="8"/>
      <c r="G139" s="8"/>
    </row>
    <row r="140" spans="1:7" ht="24.9" customHeight="1" x14ac:dyDescent="0.3">
      <c r="A140" s="6">
        <v>135</v>
      </c>
      <c r="B140" s="8"/>
      <c r="C140" s="8"/>
      <c r="D140" s="8"/>
      <c r="E140" s="8"/>
      <c r="F140" s="8"/>
      <c r="G140" s="8"/>
    </row>
    <row r="141" spans="1:7" ht="24.9" customHeight="1" x14ac:dyDescent="0.3">
      <c r="A141" s="6">
        <v>136</v>
      </c>
      <c r="B141" s="8"/>
      <c r="C141" s="8"/>
      <c r="D141" s="8"/>
      <c r="E141" s="8"/>
      <c r="F141" s="8"/>
      <c r="G141" s="8"/>
    </row>
    <row r="142" spans="1:7" ht="24.9" customHeight="1" x14ac:dyDescent="0.3">
      <c r="A142" s="6">
        <v>137</v>
      </c>
      <c r="B142" s="8"/>
      <c r="C142" s="8"/>
      <c r="D142" s="8"/>
      <c r="E142" s="8"/>
      <c r="F142" s="8"/>
      <c r="G142" s="8"/>
    </row>
    <row r="143" spans="1:7" ht="24.9" customHeight="1" x14ac:dyDescent="0.3">
      <c r="A143" s="6">
        <v>138</v>
      </c>
      <c r="B143" s="8"/>
      <c r="C143" s="8"/>
      <c r="D143" s="8"/>
      <c r="E143" s="8"/>
      <c r="F143" s="8"/>
      <c r="G143" s="8"/>
    </row>
    <row r="144" spans="1:7" ht="24.9" customHeight="1" x14ac:dyDescent="0.3">
      <c r="A144" s="6">
        <v>139</v>
      </c>
      <c r="B144" s="8"/>
      <c r="C144" s="8"/>
      <c r="D144" s="8"/>
      <c r="E144" s="8"/>
      <c r="F144" s="8"/>
      <c r="G144" s="8"/>
    </row>
    <row r="145" spans="1:7" ht="24.9" customHeight="1" x14ac:dyDescent="0.3">
      <c r="A145" s="6">
        <v>140</v>
      </c>
      <c r="B145" s="8"/>
      <c r="C145" s="8"/>
      <c r="D145" s="8"/>
      <c r="E145" s="8"/>
      <c r="F145" s="8"/>
      <c r="G145" s="8"/>
    </row>
    <row r="146" spans="1:7" ht="24.9" customHeight="1" x14ac:dyDescent="0.3">
      <c r="A146" s="6">
        <v>141</v>
      </c>
      <c r="B146" s="8"/>
      <c r="C146" s="8"/>
      <c r="D146" s="8"/>
      <c r="E146" s="8"/>
      <c r="F146" s="8"/>
      <c r="G146" s="8"/>
    </row>
    <row r="147" spans="1:7" ht="24.9" customHeight="1" x14ac:dyDescent="0.3">
      <c r="A147" s="6">
        <v>142</v>
      </c>
      <c r="B147" s="8"/>
      <c r="C147" s="8"/>
      <c r="D147" s="8"/>
      <c r="E147" s="8"/>
      <c r="F147" s="8"/>
      <c r="G147" s="8"/>
    </row>
    <row r="148" spans="1:7" ht="24.9" customHeight="1" x14ac:dyDescent="0.3">
      <c r="A148" s="6">
        <v>143</v>
      </c>
      <c r="B148" s="8"/>
      <c r="C148" s="8"/>
      <c r="D148" s="8"/>
      <c r="E148" s="8"/>
      <c r="F148" s="8"/>
      <c r="G148" s="8"/>
    </row>
    <row r="149" spans="1:7" ht="24.9" customHeight="1" x14ac:dyDescent="0.3">
      <c r="A149" s="6">
        <v>144</v>
      </c>
      <c r="B149" s="8"/>
      <c r="C149" s="8"/>
      <c r="D149" s="8"/>
      <c r="E149" s="8"/>
      <c r="F149" s="8"/>
      <c r="G149" s="8"/>
    </row>
    <row r="150" spans="1:7" ht="24.9" customHeight="1" x14ac:dyDescent="0.3">
      <c r="A150" s="6">
        <v>145</v>
      </c>
      <c r="B150" s="8"/>
      <c r="C150" s="8"/>
      <c r="D150" s="8"/>
      <c r="E150" s="8"/>
      <c r="F150" s="8"/>
      <c r="G150" s="8"/>
    </row>
    <row r="151" spans="1:7" ht="24.9" customHeight="1" x14ac:dyDescent="0.3">
      <c r="A151" s="6">
        <v>146</v>
      </c>
      <c r="B151" s="8"/>
      <c r="C151" s="8"/>
      <c r="D151" s="8"/>
      <c r="E151" s="8"/>
      <c r="F151" s="8"/>
      <c r="G151" s="8"/>
    </row>
    <row r="152" spans="1:7" ht="24.9" customHeight="1" x14ac:dyDescent="0.3">
      <c r="A152" s="6">
        <v>147</v>
      </c>
      <c r="B152" s="8"/>
      <c r="C152" s="8"/>
      <c r="D152" s="8"/>
      <c r="E152" s="8"/>
      <c r="F152" s="8"/>
      <c r="G152" s="8"/>
    </row>
    <row r="153" spans="1:7" ht="24.9" customHeight="1" x14ac:dyDescent="0.3">
      <c r="A153" s="6">
        <v>148</v>
      </c>
      <c r="B153" s="8"/>
      <c r="C153" s="8"/>
      <c r="D153" s="8"/>
      <c r="E153" s="8"/>
      <c r="F153" s="8"/>
      <c r="G153" s="8"/>
    </row>
    <row r="154" spans="1:7" ht="24.9" customHeight="1" x14ac:dyDescent="0.3">
      <c r="A154" s="6">
        <v>149</v>
      </c>
      <c r="B154" s="8"/>
      <c r="C154" s="8"/>
      <c r="D154" s="8"/>
      <c r="E154" s="8"/>
      <c r="F154" s="8"/>
      <c r="G154" s="8"/>
    </row>
    <row r="155" spans="1:7" ht="24.9" customHeight="1" x14ac:dyDescent="0.3">
      <c r="A155" s="6">
        <v>150</v>
      </c>
      <c r="B155" s="8"/>
      <c r="C155" s="8"/>
      <c r="D155" s="8"/>
      <c r="E155" s="8"/>
      <c r="F155" s="8"/>
      <c r="G155" s="8"/>
    </row>
    <row r="156" spans="1:7" ht="24.9" customHeight="1" x14ac:dyDescent="0.3">
      <c r="A156" s="6">
        <v>151</v>
      </c>
      <c r="B156" s="8"/>
      <c r="C156" s="8"/>
      <c r="D156" s="8"/>
      <c r="E156" s="8"/>
      <c r="F156" s="8"/>
      <c r="G156" s="8"/>
    </row>
    <row r="157" spans="1:7" ht="24.9" customHeight="1" x14ac:dyDescent="0.3">
      <c r="A157" s="6">
        <v>152</v>
      </c>
      <c r="B157" s="8"/>
      <c r="C157" s="8"/>
      <c r="D157" s="8"/>
      <c r="E157" s="8"/>
      <c r="F157" s="8"/>
      <c r="G157" s="8"/>
    </row>
    <row r="158" spans="1:7" ht="24.9" customHeight="1" x14ac:dyDescent="0.3">
      <c r="A158" s="6">
        <v>153</v>
      </c>
      <c r="B158" s="8"/>
      <c r="C158" s="8"/>
      <c r="D158" s="8"/>
      <c r="E158" s="8"/>
      <c r="F158" s="8"/>
      <c r="G158" s="8"/>
    </row>
    <row r="159" spans="1:7" ht="24.9" customHeight="1" x14ac:dyDescent="0.3">
      <c r="A159" s="6">
        <v>154</v>
      </c>
      <c r="B159" s="8"/>
      <c r="C159" s="8"/>
      <c r="D159" s="8"/>
      <c r="E159" s="8"/>
      <c r="F159" s="8"/>
      <c r="G159" s="8"/>
    </row>
    <row r="160" spans="1:7" ht="24.9" customHeight="1" x14ac:dyDescent="0.3">
      <c r="A160" s="6">
        <v>155</v>
      </c>
      <c r="B160" s="8"/>
      <c r="C160" s="8"/>
      <c r="D160" s="8"/>
      <c r="E160" s="8"/>
      <c r="F160" s="8"/>
      <c r="G160" s="8"/>
    </row>
    <row r="161" spans="1:7" ht="24.9" customHeight="1" x14ac:dyDescent="0.3">
      <c r="A161" s="6">
        <v>156</v>
      </c>
      <c r="B161" s="8"/>
      <c r="C161" s="8"/>
      <c r="D161" s="8"/>
      <c r="E161" s="8"/>
      <c r="F161" s="8"/>
      <c r="G161" s="8"/>
    </row>
    <row r="162" spans="1:7" ht="24.9" customHeight="1" x14ac:dyDescent="0.3">
      <c r="A162" s="6">
        <v>157</v>
      </c>
      <c r="B162" s="8"/>
      <c r="C162" s="8"/>
      <c r="D162" s="8"/>
      <c r="E162" s="8"/>
      <c r="F162" s="8"/>
      <c r="G162" s="8"/>
    </row>
    <row r="163" spans="1:7" ht="24.9" customHeight="1" x14ac:dyDescent="0.3">
      <c r="A163" s="6">
        <v>158</v>
      </c>
      <c r="B163" s="8"/>
      <c r="C163" s="8"/>
      <c r="D163" s="8"/>
      <c r="E163" s="8"/>
      <c r="F163" s="8"/>
      <c r="G163" s="8"/>
    </row>
    <row r="164" spans="1:7" ht="24.9" customHeight="1" x14ac:dyDescent="0.3">
      <c r="A164" s="6">
        <v>159</v>
      </c>
      <c r="B164" s="8"/>
      <c r="C164" s="8"/>
      <c r="D164" s="8"/>
      <c r="E164" s="8"/>
      <c r="F164" s="8"/>
      <c r="G164" s="8"/>
    </row>
    <row r="165" spans="1:7" ht="24.9" customHeight="1" x14ac:dyDescent="0.3">
      <c r="A165" s="6">
        <v>160</v>
      </c>
      <c r="B165" s="8"/>
      <c r="C165" s="8"/>
      <c r="D165" s="8"/>
      <c r="E165" s="8"/>
      <c r="F165" s="8"/>
      <c r="G165" s="8"/>
    </row>
  </sheetData>
  <phoneticPr fontId="2" type="noConversion"/>
  <pageMargins left="0.23622047244094491" right="0.23622047244094491" top="0" bottom="0" header="0.31496062992125984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topLeftCell="A88" workbookViewId="0">
      <selection activeCell="E98" sqref="E98"/>
    </sheetView>
  </sheetViews>
  <sheetFormatPr defaultRowHeight="13.2" x14ac:dyDescent="0.25"/>
  <cols>
    <col min="1" max="1" width="6.88671875" bestFit="1" customWidth="1"/>
    <col min="2" max="2" width="16.5546875" bestFit="1" customWidth="1"/>
    <col min="3" max="3" width="15" bestFit="1" customWidth="1"/>
    <col min="4" max="4" width="9.109375" customWidth="1"/>
    <col min="5" max="5" width="10.6640625" bestFit="1" customWidth="1"/>
    <col min="6" max="6" width="19.109375" customWidth="1"/>
  </cols>
  <sheetData>
    <row r="1" spans="1:8" ht="24.9" customHeight="1" x14ac:dyDescent="0.2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6</v>
      </c>
      <c r="G1" s="36" t="s">
        <v>5</v>
      </c>
      <c r="H1" s="30"/>
    </row>
    <row r="2" spans="1:8" ht="24" customHeight="1" x14ac:dyDescent="0.25">
      <c r="A2" s="33">
        <v>101</v>
      </c>
      <c r="B2" s="33" t="s">
        <v>7</v>
      </c>
      <c r="C2" s="33" t="s">
        <v>8</v>
      </c>
      <c r="D2" s="33">
        <v>1950</v>
      </c>
      <c r="E2" s="32" t="s">
        <v>87</v>
      </c>
      <c r="F2" s="34"/>
      <c r="G2" s="34"/>
      <c r="H2" s="30"/>
    </row>
    <row r="3" spans="1:8" ht="24" customHeight="1" x14ac:dyDescent="0.25">
      <c r="A3" s="33">
        <v>102</v>
      </c>
      <c r="B3" s="33" t="s">
        <v>9</v>
      </c>
      <c r="C3" s="33" t="s">
        <v>8</v>
      </c>
      <c r="D3" s="33">
        <v>1954</v>
      </c>
      <c r="E3" s="32" t="s">
        <v>87</v>
      </c>
      <c r="F3" s="34"/>
      <c r="G3" s="34"/>
      <c r="H3" s="30"/>
    </row>
    <row r="4" spans="1:8" ht="24" customHeight="1" x14ac:dyDescent="0.25">
      <c r="A4" s="33">
        <v>105</v>
      </c>
      <c r="B4" s="33" t="s">
        <v>12</v>
      </c>
      <c r="C4" s="33" t="s">
        <v>13</v>
      </c>
      <c r="D4" s="33">
        <v>1976</v>
      </c>
      <c r="E4" s="32" t="s">
        <v>87</v>
      </c>
      <c r="F4" s="34"/>
      <c r="G4" s="34"/>
      <c r="H4" s="30"/>
    </row>
    <row r="5" spans="1:8" ht="24" customHeight="1" x14ac:dyDescent="0.25">
      <c r="A5" s="33">
        <v>106</v>
      </c>
      <c r="B5" s="33" t="s">
        <v>14</v>
      </c>
      <c r="C5" s="33" t="s">
        <v>8</v>
      </c>
      <c r="D5" s="33">
        <v>1946</v>
      </c>
      <c r="E5" s="32" t="s">
        <v>87</v>
      </c>
      <c r="F5" s="34"/>
      <c r="G5" s="34"/>
      <c r="H5" s="30"/>
    </row>
    <row r="6" spans="1:8" ht="24" customHeight="1" x14ac:dyDescent="0.25">
      <c r="A6" s="33">
        <v>108</v>
      </c>
      <c r="B6" s="33" t="s">
        <v>240</v>
      </c>
      <c r="C6" s="33" t="s">
        <v>241</v>
      </c>
      <c r="D6" s="33">
        <v>1955</v>
      </c>
      <c r="E6" s="32" t="s">
        <v>87</v>
      </c>
      <c r="F6" s="34"/>
      <c r="G6" s="34"/>
      <c r="H6" s="30"/>
    </row>
    <row r="7" spans="1:8" ht="24" customHeight="1" x14ac:dyDescent="0.25">
      <c r="A7" s="33">
        <v>109</v>
      </c>
      <c r="B7" s="33" t="s">
        <v>15</v>
      </c>
      <c r="C7" s="33" t="s">
        <v>16</v>
      </c>
      <c r="D7" s="33">
        <v>1942</v>
      </c>
      <c r="E7" s="32" t="s">
        <v>87</v>
      </c>
      <c r="F7" s="34"/>
      <c r="G7" s="34"/>
      <c r="H7" s="30"/>
    </row>
    <row r="8" spans="1:8" ht="24" customHeight="1" x14ac:dyDescent="0.25">
      <c r="A8" s="33">
        <v>110</v>
      </c>
      <c r="B8" s="33" t="s">
        <v>227</v>
      </c>
      <c r="C8" s="33" t="s">
        <v>16</v>
      </c>
      <c r="D8" s="33">
        <v>1957</v>
      </c>
      <c r="E8" s="32" t="s">
        <v>87</v>
      </c>
      <c r="F8" s="34"/>
      <c r="G8" s="34"/>
      <c r="H8" s="30"/>
    </row>
    <row r="9" spans="1:8" ht="24" customHeight="1" x14ac:dyDescent="0.25">
      <c r="A9" s="33">
        <v>112</v>
      </c>
      <c r="B9" s="33" t="s">
        <v>18</v>
      </c>
      <c r="C9" s="33" t="s">
        <v>11</v>
      </c>
      <c r="D9" s="33">
        <v>1955</v>
      </c>
      <c r="E9" s="32" t="s">
        <v>87</v>
      </c>
      <c r="F9" s="34"/>
      <c r="G9" s="34"/>
      <c r="H9" s="30"/>
    </row>
    <row r="10" spans="1:8" ht="24" customHeight="1" x14ac:dyDescent="0.25">
      <c r="A10" s="33">
        <v>113</v>
      </c>
      <c r="B10" s="33" t="s">
        <v>19</v>
      </c>
      <c r="C10" s="33" t="s">
        <v>20</v>
      </c>
      <c r="D10" s="33">
        <v>1963</v>
      </c>
      <c r="E10" s="32" t="s">
        <v>87</v>
      </c>
      <c r="F10" s="34"/>
      <c r="G10" s="34"/>
      <c r="H10" s="30"/>
    </row>
    <row r="11" spans="1:8" ht="24" customHeight="1" x14ac:dyDescent="0.25">
      <c r="A11" s="33">
        <v>114</v>
      </c>
      <c r="B11" s="33" t="s">
        <v>21</v>
      </c>
      <c r="C11" s="33" t="s">
        <v>22</v>
      </c>
      <c r="D11" s="33">
        <v>1958</v>
      </c>
      <c r="E11" s="32" t="s">
        <v>87</v>
      </c>
      <c r="F11" s="34"/>
      <c r="G11" s="34"/>
      <c r="H11" s="30"/>
    </row>
    <row r="12" spans="1:8" ht="24" customHeight="1" x14ac:dyDescent="0.25">
      <c r="A12" s="33">
        <v>115</v>
      </c>
      <c r="B12" s="33" t="s">
        <v>23</v>
      </c>
      <c r="C12" s="33" t="s">
        <v>11</v>
      </c>
      <c r="D12" s="33">
        <v>1957</v>
      </c>
      <c r="E12" s="32" t="s">
        <v>87</v>
      </c>
      <c r="F12" s="34"/>
      <c r="G12" s="34"/>
      <c r="H12" s="30"/>
    </row>
    <row r="13" spans="1:8" ht="24" customHeight="1" x14ac:dyDescent="0.25">
      <c r="A13" s="33">
        <v>119</v>
      </c>
      <c r="B13" s="33" t="s">
        <v>24</v>
      </c>
      <c r="C13" s="33" t="s">
        <v>25</v>
      </c>
      <c r="D13" s="33">
        <v>1965</v>
      </c>
      <c r="E13" s="32" t="s">
        <v>87</v>
      </c>
      <c r="F13" s="34"/>
      <c r="G13" s="34"/>
      <c r="H13" s="30"/>
    </row>
    <row r="14" spans="1:8" ht="24" customHeight="1" x14ac:dyDescent="0.25">
      <c r="A14" s="33">
        <v>120</v>
      </c>
      <c r="B14" s="33" t="s">
        <v>26</v>
      </c>
      <c r="C14" s="33" t="s">
        <v>27</v>
      </c>
      <c r="D14" s="33">
        <v>1956</v>
      </c>
      <c r="E14" s="32" t="s">
        <v>87</v>
      </c>
      <c r="F14" s="34"/>
      <c r="G14" s="34"/>
      <c r="H14" s="30"/>
    </row>
    <row r="15" spans="1:8" ht="24" customHeight="1" x14ac:dyDescent="0.25">
      <c r="A15" s="33">
        <v>122</v>
      </c>
      <c r="B15" s="33" t="s">
        <v>28</v>
      </c>
      <c r="C15" s="33" t="s">
        <v>29</v>
      </c>
      <c r="D15" s="33">
        <v>1940</v>
      </c>
      <c r="E15" s="32" t="s">
        <v>87</v>
      </c>
      <c r="F15" s="34"/>
      <c r="G15" s="34"/>
      <c r="H15" s="30"/>
    </row>
    <row r="16" spans="1:8" ht="24" customHeight="1" x14ac:dyDescent="0.25">
      <c r="A16" s="33">
        <v>124</v>
      </c>
      <c r="B16" s="33" t="s">
        <v>30</v>
      </c>
      <c r="C16" s="33" t="s">
        <v>31</v>
      </c>
      <c r="D16" s="33">
        <v>1960</v>
      </c>
      <c r="E16" s="32" t="s">
        <v>87</v>
      </c>
      <c r="F16" s="34"/>
      <c r="G16" s="34"/>
      <c r="H16" s="30"/>
    </row>
    <row r="17" spans="1:8" ht="24" customHeight="1" x14ac:dyDescent="0.25">
      <c r="A17" s="33">
        <v>126</v>
      </c>
      <c r="B17" s="33" t="s">
        <v>33</v>
      </c>
      <c r="C17" s="33" t="s">
        <v>34</v>
      </c>
      <c r="D17" s="33">
        <v>1972</v>
      </c>
      <c r="E17" s="32" t="s">
        <v>87</v>
      </c>
      <c r="F17" s="34"/>
      <c r="G17" s="34"/>
      <c r="H17" s="30"/>
    </row>
    <row r="18" spans="1:8" ht="24" customHeight="1" x14ac:dyDescent="0.25">
      <c r="A18" s="33">
        <v>128</v>
      </c>
      <c r="B18" s="33" t="s">
        <v>35</v>
      </c>
      <c r="C18" s="33" t="s">
        <v>36</v>
      </c>
      <c r="D18" s="33">
        <v>1965</v>
      </c>
      <c r="E18" s="32" t="s">
        <v>87</v>
      </c>
      <c r="F18" s="34"/>
      <c r="G18" s="34"/>
      <c r="H18" s="30"/>
    </row>
    <row r="19" spans="1:8" ht="24" customHeight="1" x14ac:dyDescent="0.25">
      <c r="A19" s="33">
        <v>129</v>
      </c>
      <c r="B19" s="33" t="s">
        <v>37</v>
      </c>
      <c r="C19" s="33" t="s">
        <v>13</v>
      </c>
      <c r="D19" s="33">
        <v>1961</v>
      </c>
      <c r="E19" s="32" t="s">
        <v>87</v>
      </c>
      <c r="F19" s="34"/>
      <c r="G19" s="34"/>
      <c r="H19" s="30"/>
    </row>
    <row r="20" spans="1:8" ht="24" customHeight="1" x14ac:dyDescent="0.25">
      <c r="A20" s="33">
        <v>131</v>
      </c>
      <c r="B20" s="33" t="s">
        <v>38</v>
      </c>
      <c r="C20" s="33" t="s">
        <v>36</v>
      </c>
      <c r="D20" s="33">
        <v>1953</v>
      </c>
      <c r="E20" s="32" t="s">
        <v>87</v>
      </c>
      <c r="F20" s="34"/>
      <c r="G20" s="34"/>
      <c r="H20" s="30"/>
    </row>
    <row r="21" spans="1:8" ht="24" customHeight="1" x14ac:dyDescent="0.25">
      <c r="A21" s="33">
        <v>132</v>
      </c>
      <c r="B21" s="33" t="s">
        <v>40</v>
      </c>
      <c r="C21" s="33" t="s">
        <v>41</v>
      </c>
      <c r="D21" s="33">
        <v>1947</v>
      </c>
      <c r="E21" s="32" t="s">
        <v>87</v>
      </c>
      <c r="F21" s="34"/>
      <c r="G21" s="34"/>
      <c r="H21" s="30"/>
    </row>
    <row r="22" spans="1:8" ht="24" customHeight="1" x14ac:dyDescent="0.25">
      <c r="A22" s="33">
        <v>133</v>
      </c>
      <c r="B22" s="33" t="s">
        <v>42</v>
      </c>
      <c r="C22" s="33" t="s">
        <v>43</v>
      </c>
      <c r="D22" s="33">
        <v>1950</v>
      </c>
      <c r="E22" s="32" t="s">
        <v>87</v>
      </c>
      <c r="F22" s="34"/>
      <c r="G22" s="34"/>
      <c r="H22" s="30"/>
    </row>
    <row r="23" spans="1:8" ht="24" customHeight="1" x14ac:dyDescent="0.25">
      <c r="A23" s="33">
        <v>136</v>
      </c>
      <c r="B23" s="33" t="s">
        <v>45</v>
      </c>
      <c r="C23" s="33" t="s">
        <v>43</v>
      </c>
      <c r="D23" s="33">
        <v>1950</v>
      </c>
      <c r="E23" s="32" t="s">
        <v>87</v>
      </c>
      <c r="F23" s="34"/>
      <c r="G23" s="34"/>
      <c r="H23" s="30"/>
    </row>
    <row r="24" spans="1:8" ht="24" customHeight="1" x14ac:dyDescent="0.25">
      <c r="A24" s="33">
        <v>138</v>
      </c>
      <c r="B24" s="33" t="s">
        <v>46</v>
      </c>
      <c r="C24" s="33" t="s">
        <v>47</v>
      </c>
      <c r="D24" s="33">
        <v>1957</v>
      </c>
      <c r="E24" s="32" t="s">
        <v>87</v>
      </c>
      <c r="F24" s="34"/>
      <c r="G24" s="34"/>
      <c r="H24" s="30"/>
    </row>
    <row r="25" spans="1:8" ht="24" customHeight="1" x14ac:dyDescent="0.25">
      <c r="A25" s="33">
        <v>139</v>
      </c>
      <c r="B25" s="33" t="s">
        <v>48</v>
      </c>
      <c r="C25" s="33" t="s">
        <v>49</v>
      </c>
      <c r="D25" s="33">
        <v>1946</v>
      </c>
      <c r="E25" s="32" t="s">
        <v>87</v>
      </c>
      <c r="F25" s="34"/>
      <c r="G25" s="34"/>
      <c r="H25" s="30"/>
    </row>
    <row r="26" spans="1:8" ht="24" customHeight="1" x14ac:dyDescent="0.25">
      <c r="A26" s="33">
        <v>140</v>
      </c>
      <c r="B26" s="33" t="s">
        <v>50</v>
      </c>
      <c r="C26" s="33" t="s">
        <v>32</v>
      </c>
      <c r="D26" s="33">
        <v>1957</v>
      </c>
      <c r="E26" s="32" t="s">
        <v>87</v>
      </c>
      <c r="F26" s="34"/>
      <c r="G26" s="34"/>
      <c r="H26" s="30"/>
    </row>
    <row r="27" spans="1:8" ht="24" customHeight="1" x14ac:dyDescent="0.25">
      <c r="A27" s="33">
        <v>141</v>
      </c>
      <c r="B27" s="33" t="s">
        <v>51</v>
      </c>
      <c r="C27" s="33" t="s">
        <v>94</v>
      </c>
      <c r="D27" s="33">
        <v>1988</v>
      </c>
      <c r="E27" s="32" t="s">
        <v>87</v>
      </c>
      <c r="F27" s="34"/>
      <c r="G27" s="34"/>
      <c r="H27" s="30"/>
    </row>
    <row r="28" spans="1:8" ht="24" customHeight="1" x14ac:dyDescent="0.25">
      <c r="A28" s="33">
        <v>142</v>
      </c>
      <c r="B28" s="33" t="s">
        <v>51</v>
      </c>
      <c r="C28" s="33" t="s">
        <v>13</v>
      </c>
      <c r="D28" s="33">
        <v>1979</v>
      </c>
      <c r="E28" s="32" t="s">
        <v>87</v>
      </c>
      <c r="F28" s="34"/>
      <c r="G28" s="34"/>
      <c r="H28" s="30"/>
    </row>
    <row r="29" spans="1:8" ht="24" customHeight="1" x14ac:dyDescent="0.25">
      <c r="A29" s="33">
        <v>143</v>
      </c>
      <c r="B29" s="33" t="s">
        <v>52</v>
      </c>
      <c r="C29" s="33" t="s">
        <v>53</v>
      </c>
      <c r="D29" s="33">
        <v>1951</v>
      </c>
      <c r="E29" s="32" t="s">
        <v>87</v>
      </c>
      <c r="F29" s="34"/>
      <c r="G29" s="34"/>
      <c r="H29" s="30"/>
    </row>
    <row r="30" spans="1:8" ht="24" customHeight="1" x14ac:dyDescent="0.25">
      <c r="A30" s="33">
        <v>144</v>
      </c>
      <c r="B30" s="33" t="s">
        <v>54</v>
      </c>
      <c r="C30" s="33" t="s">
        <v>20</v>
      </c>
      <c r="D30" s="33">
        <v>1979</v>
      </c>
      <c r="E30" s="32" t="s">
        <v>87</v>
      </c>
      <c r="F30" s="34"/>
      <c r="G30" s="34"/>
      <c r="H30" s="30"/>
    </row>
    <row r="31" spans="1:8" ht="24" customHeight="1" x14ac:dyDescent="0.25">
      <c r="A31" s="33">
        <v>145</v>
      </c>
      <c r="B31" s="33" t="s">
        <v>55</v>
      </c>
      <c r="C31" s="33" t="s">
        <v>8</v>
      </c>
      <c r="D31" s="33">
        <v>1964</v>
      </c>
      <c r="E31" s="32" t="s">
        <v>87</v>
      </c>
      <c r="F31" s="34"/>
      <c r="G31" s="34"/>
      <c r="H31" s="30"/>
    </row>
    <row r="32" spans="1:8" ht="24" customHeight="1" x14ac:dyDescent="0.25">
      <c r="A32" s="33">
        <v>146</v>
      </c>
      <c r="B32" s="33" t="s">
        <v>56</v>
      </c>
      <c r="C32" s="33" t="s">
        <v>36</v>
      </c>
      <c r="D32" s="33">
        <v>1956</v>
      </c>
      <c r="E32" s="32" t="s">
        <v>87</v>
      </c>
      <c r="F32" s="34"/>
      <c r="G32" s="34"/>
      <c r="H32" s="30"/>
    </row>
    <row r="33" spans="1:8" ht="24" customHeight="1" x14ac:dyDescent="0.25">
      <c r="A33" s="33">
        <v>147</v>
      </c>
      <c r="B33" s="33" t="s">
        <v>57</v>
      </c>
      <c r="C33" s="33" t="s">
        <v>58</v>
      </c>
      <c r="D33" s="33">
        <v>1958</v>
      </c>
      <c r="E33" s="32" t="s">
        <v>87</v>
      </c>
      <c r="F33" s="34"/>
      <c r="G33" s="34"/>
      <c r="H33" s="30"/>
    </row>
    <row r="34" spans="1:8" ht="24" customHeight="1" x14ac:dyDescent="0.25">
      <c r="A34" s="33">
        <v>148</v>
      </c>
      <c r="B34" s="33" t="s">
        <v>59</v>
      </c>
      <c r="C34" s="33" t="s">
        <v>53</v>
      </c>
      <c r="D34" s="33">
        <v>1939</v>
      </c>
      <c r="E34" s="32" t="s">
        <v>87</v>
      </c>
      <c r="F34" s="34"/>
      <c r="G34" s="34"/>
      <c r="H34" s="30"/>
    </row>
    <row r="35" spans="1:8" ht="24" customHeight="1" x14ac:dyDescent="0.25">
      <c r="A35" s="33">
        <v>149</v>
      </c>
      <c r="B35" s="33" t="s">
        <v>60</v>
      </c>
      <c r="C35" s="33" t="s">
        <v>49</v>
      </c>
      <c r="D35" s="33">
        <v>1957</v>
      </c>
      <c r="E35" s="32" t="s">
        <v>87</v>
      </c>
      <c r="F35" s="34"/>
      <c r="G35" s="34"/>
      <c r="H35" s="30"/>
    </row>
    <row r="36" spans="1:8" ht="24" customHeight="1" x14ac:dyDescent="0.25">
      <c r="A36" s="33">
        <v>150</v>
      </c>
      <c r="B36" s="33" t="s">
        <v>61</v>
      </c>
      <c r="C36" s="33" t="s">
        <v>34</v>
      </c>
      <c r="D36" s="33">
        <v>1956</v>
      </c>
      <c r="E36" s="32" t="s">
        <v>87</v>
      </c>
      <c r="F36" s="34"/>
      <c r="G36" s="34"/>
      <c r="H36" s="30"/>
    </row>
    <row r="37" spans="1:8" ht="24" customHeight="1" x14ac:dyDescent="0.25">
      <c r="A37" s="33">
        <v>153</v>
      </c>
      <c r="B37" s="33" t="s">
        <v>62</v>
      </c>
      <c r="C37" s="33" t="s">
        <v>32</v>
      </c>
      <c r="D37" s="33">
        <v>1952</v>
      </c>
      <c r="E37" s="32" t="s">
        <v>87</v>
      </c>
      <c r="F37" s="34"/>
      <c r="G37" s="34"/>
      <c r="H37" s="30"/>
    </row>
    <row r="38" spans="1:8" ht="24" customHeight="1" x14ac:dyDescent="0.25">
      <c r="A38" s="33">
        <v>157</v>
      </c>
      <c r="B38" s="33" t="s">
        <v>51</v>
      </c>
      <c r="C38" s="33" t="s">
        <v>49</v>
      </c>
      <c r="D38" s="33">
        <v>1955</v>
      </c>
      <c r="E38" s="32" t="s">
        <v>87</v>
      </c>
      <c r="F38" s="34"/>
      <c r="G38" s="34"/>
      <c r="H38" s="30"/>
    </row>
    <row r="39" spans="1:8" ht="24" customHeight="1" x14ac:dyDescent="0.25">
      <c r="A39" s="33">
        <v>158</v>
      </c>
      <c r="B39" s="33" t="s">
        <v>14</v>
      </c>
      <c r="C39" s="33" t="s">
        <v>13</v>
      </c>
      <c r="D39" s="33">
        <v>1970</v>
      </c>
      <c r="E39" s="32" t="s">
        <v>87</v>
      </c>
      <c r="F39" s="34"/>
      <c r="G39" s="34"/>
      <c r="H39" s="30"/>
    </row>
    <row r="40" spans="1:8" ht="24" customHeight="1" x14ac:dyDescent="0.25">
      <c r="A40" s="33">
        <v>159</v>
      </c>
      <c r="B40" s="33" t="s">
        <v>81</v>
      </c>
      <c r="C40" s="33" t="s">
        <v>13</v>
      </c>
      <c r="D40" s="33">
        <v>1973</v>
      </c>
      <c r="E40" s="32" t="s">
        <v>87</v>
      </c>
      <c r="F40" s="34"/>
      <c r="G40" s="34"/>
      <c r="H40" s="30"/>
    </row>
    <row r="41" spans="1:8" ht="24" customHeight="1" x14ac:dyDescent="0.25">
      <c r="A41" s="33">
        <v>160</v>
      </c>
      <c r="B41" s="33" t="s">
        <v>82</v>
      </c>
      <c r="C41" s="33" t="s">
        <v>83</v>
      </c>
      <c r="D41" s="33">
        <v>1971</v>
      </c>
      <c r="E41" s="32" t="s">
        <v>87</v>
      </c>
      <c r="F41" s="34"/>
      <c r="G41" s="34"/>
      <c r="H41" s="30"/>
    </row>
    <row r="42" spans="1:8" ht="24" customHeight="1" x14ac:dyDescent="0.25">
      <c r="A42" s="33">
        <v>161</v>
      </c>
      <c r="B42" s="33" t="s">
        <v>84</v>
      </c>
      <c r="C42" s="33" t="s">
        <v>20</v>
      </c>
      <c r="D42" s="33">
        <v>1963</v>
      </c>
      <c r="E42" s="32" t="s">
        <v>87</v>
      </c>
      <c r="F42" s="34"/>
      <c r="G42" s="34"/>
      <c r="H42" s="30"/>
    </row>
    <row r="43" spans="1:8" ht="24" customHeight="1" x14ac:dyDescent="0.25">
      <c r="A43" s="33">
        <v>164</v>
      </c>
      <c r="B43" s="33" t="s">
        <v>51</v>
      </c>
      <c r="C43" s="33" t="s">
        <v>25</v>
      </c>
      <c r="D43" s="33">
        <v>1982</v>
      </c>
      <c r="E43" s="32" t="s">
        <v>87</v>
      </c>
      <c r="F43" s="34"/>
      <c r="G43" s="34"/>
      <c r="H43" s="30"/>
    </row>
    <row r="44" spans="1:8" ht="24" customHeight="1" x14ac:dyDescent="0.25">
      <c r="A44" s="33">
        <v>165</v>
      </c>
      <c r="B44" s="33" t="s">
        <v>101</v>
      </c>
      <c r="C44" s="33" t="s">
        <v>102</v>
      </c>
      <c r="D44" s="33">
        <v>1979</v>
      </c>
      <c r="E44" s="32" t="s">
        <v>87</v>
      </c>
      <c r="F44" s="34"/>
      <c r="G44" s="34"/>
      <c r="H44" s="30"/>
    </row>
    <row r="45" spans="1:8" ht="24" customHeight="1" x14ac:dyDescent="0.25">
      <c r="A45" s="33">
        <v>166</v>
      </c>
      <c r="B45" s="33" t="s">
        <v>93</v>
      </c>
      <c r="C45" s="33" t="s">
        <v>49</v>
      </c>
      <c r="D45" s="33">
        <v>1982</v>
      </c>
      <c r="E45" s="32" t="s">
        <v>87</v>
      </c>
      <c r="F45" s="34"/>
      <c r="G45" s="34"/>
      <c r="H45" s="30"/>
    </row>
    <row r="46" spans="1:8" ht="24" customHeight="1" x14ac:dyDescent="0.25">
      <c r="A46" s="33">
        <v>167</v>
      </c>
      <c r="B46" s="33" t="s">
        <v>106</v>
      </c>
      <c r="C46" s="33" t="s">
        <v>25</v>
      </c>
      <c r="D46" s="33">
        <v>1983</v>
      </c>
      <c r="E46" s="32" t="s">
        <v>87</v>
      </c>
      <c r="F46" s="34"/>
      <c r="G46" s="34"/>
      <c r="H46" s="30"/>
    </row>
    <row r="47" spans="1:8" ht="24" customHeight="1" x14ac:dyDescent="0.25">
      <c r="A47" s="33">
        <v>169</v>
      </c>
      <c r="B47" s="33" t="s">
        <v>115</v>
      </c>
      <c r="C47" s="33" t="s">
        <v>44</v>
      </c>
      <c r="D47" s="33">
        <v>1951</v>
      </c>
      <c r="E47" s="32" t="s">
        <v>87</v>
      </c>
      <c r="F47" s="34"/>
      <c r="G47" s="34"/>
      <c r="H47" s="30"/>
    </row>
    <row r="48" spans="1:8" ht="24" customHeight="1" x14ac:dyDescent="0.25">
      <c r="A48" s="33">
        <v>170</v>
      </c>
      <c r="B48" s="33" t="s">
        <v>117</v>
      </c>
      <c r="C48" s="33" t="s">
        <v>29</v>
      </c>
      <c r="D48" s="33">
        <v>1985</v>
      </c>
      <c r="E48" s="32" t="s">
        <v>87</v>
      </c>
      <c r="F48" s="34"/>
      <c r="G48" s="34"/>
      <c r="H48" s="30"/>
    </row>
    <row r="49" spans="1:8" ht="24" customHeight="1" x14ac:dyDescent="0.25">
      <c r="A49" s="33">
        <v>171</v>
      </c>
      <c r="B49" s="33" t="s">
        <v>118</v>
      </c>
      <c r="C49" s="33" t="s">
        <v>27</v>
      </c>
      <c r="D49" s="33">
        <v>1962</v>
      </c>
      <c r="E49" s="32" t="s">
        <v>87</v>
      </c>
      <c r="F49" s="34"/>
      <c r="G49" s="34"/>
      <c r="H49" s="30"/>
    </row>
    <row r="50" spans="1:8" ht="24" customHeight="1" x14ac:dyDescent="0.25">
      <c r="A50" s="33">
        <v>172</v>
      </c>
      <c r="B50" s="33" t="s">
        <v>119</v>
      </c>
      <c r="C50" s="33" t="s">
        <v>120</v>
      </c>
      <c r="D50" s="33">
        <v>1959</v>
      </c>
      <c r="E50" s="32" t="s">
        <v>87</v>
      </c>
      <c r="F50" s="34"/>
      <c r="G50" s="34"/>
      <c r="H50" s="30"/>
    </row>
    <row r="51" spans="1:8" ht="24" customHeight="1" x14ac:dyDescent="0.25">
      <c r="A51" s="33">
        <v>173</v>
      </c>
      <c r="B51" s="33" t="s">
        <v>122</v>
      </c>
      <c r="C51" s="33" t="s">
        <v>123</v>
      </c>
      <c r="D51" s="33">
        <v>1993</v>
      </c>
      <c r="E51" s="32" t="s">
        <v>87</v>
      </c>
      <c r="F51" s="34"/>
      <c r="G51" s="34"/>
      <c r="H51" s="30"/>
    </row>
    <row r="52" spans="1:8" ht="24" customHeight="1" x14ac:dyDescent="0.25">
      <c r="A52" s="33">
        <v>174</v>
      </c>
      <c r="B52" s="33" t="s">
        <v>124</v>
      </c>
      <c r="C52" s="33" t="s">
        <v>43</v>
      </c>
      <c r="D52" s="33">
        <v>1968</v>
      </c>
      <c r="E52" s="32" t="s">
        <v>87</v>
      </c>
      <c r="F52" s="34"/>
      <c r="G52" s="34"/>
      <c r="H52" s="30"/>
    </row>
    <row r="53" spans="1:8" ht="24" customHeight="1" x14ac:dyDescent="0.25">
      <c r="A53" s="33">
        <v>175</v>
      </c>
      <c r="B53" s="33" t="s">
        <v>125</v>
      </c>
      <c r="C53" s="33" t="s">
        <v>49</v>
      </c>
      <c r="D53" s="33">
        <v>1958</v>
      </c>
      <c r="E53" s="32" t="s">
        <v>87</v>
      </c>
      <c r="F53" s="34"/>
      <c r="G53" s="34"/>
      <c r="H53" s="30"/>
    </row>
    <row r="54" spans="1:8" ht="24" customHeight="1" x14ac:dyDescent="0.25">
      <c r="A54" s="33">
        <v>176</v>
      </c>
      <c r="B54" s="33" t="s">
        <v>127</v>
      </c>
      <c r="C54" s="33" t="s">
        <v>63</v>
      </c>
      <c r="D54" s="33">
        <v>1964</v>
      </c>
      <c r="E54" s="32" t="s">
        <v>87</v>
      </c>
      <c r="F54" s="34"/>
      <c r="G54" s="34"/>
      <c r="H54" s="30"/>
    </row>
    <row r="55" spans="1:8" ht="24" customHeight="1" x14ac:dyDescent="0.25">
      <c r="A55" s="33">
        <v>177</v>
      </c>
      <c r="B55" s="33" t="s">
        <v>51</v>
      </c>
      <c r="C55" s="33" t="s">
        <v>145</v>
      </c>
      <c r="D55" s="33">
        <v>2007</v>
      </c>
      <c r="E55" s="32" t="s">
        <v>87</v>
      </c>
      <c r="F55" s="34"/>
      <c r="G55" s="34"/>
      <c r="H55" s="30"/>
    </row>
    <row r="56" spans="1:8" ht="24" customHeight="1" x14ac:dyDescent="0.25">
      <c r="A56" s="33">
        <v>178</v>
      </c>
      <c r="B56" s="33" t="s">
        <v>140</v>
      </c>
      <c r="C56" s="33" t="s">
        <v>141</v>
      </c>
      <c r="D56" s="33">
        <v>1978</v>
      </c>
      <c r="E56" s="32" t="s">
        <v>87</v>
      </c>
      <c r="F56" s="34"/>
      <c r="G56" s="34"/>
      <c r="H56" s="30"/>
    </row>
    <row r="57" spans="1:8" ht="24" customHeight="1" x14ac:dyDescent="0.25">
      <c r="A57" s="33">
        <v>179</v>
      </c>
      <c r="B57" s="33" t="s">
        <v>138</v>
      </c>
      <c r="C57" s="33" t="s">
        <v>139</v>
      </c>
      <c r="D57" s="33">
        <v>1965</v>
      </c>
      <c r="E57" s="32" t="s">
        <v>87</v>
      </c>
      <c r="F57" s="34"/>
      <c r="G57" s="34"/>
      <c r="H57" s="30"/>
    </row>
    <row r="58" spans="1:8" ht="24" customHeight="1" x14ac:dyDescent="0.25">
      <c r="A58" s="33">
        <v>180</v>
      </c>
      <c r="B58" s="33" t="s">
        <v>137</v>
      </c>
      <c r="C58" s="33" t="s">
        <v>13</v>
      </c>
      <c r="D58" s="33">
        <v>1972</v>
      </c>
      <c r="E58" s="32" t="s">
        <v>87</v>
      </c>
      <c r="F58" s="34"/>
      <c r="G58" s="34"/>
      <c r="H58" s="30"/>
    </row>
    <row r="59" spans="1:8" ht="24" customHeight="1" x14ac:dyDescent="0.25">
      <c r="A59" s="33">
        <v>181</v>
      </c>
      <c r="B59" s="33" t="s">
        <v>142</v>
      </c>
      <c r="C59" s="33" t="s">
        <v>53</v>
      </c>
      <c r="D59" s="33">
        <v>1975</v>
      </c>
      <c r="E59" s="32" t="s">
        <v>87</v>
      </c>
      <c r="F59" s="34"/>
      <c r="G59" s="34"/>
      <c r="H59" s="30"/>
    </row>
    <row r="60" spans="1:8" ht="24" customHeight="1" x14ac:dyDescent="0.25">
      <c r="A60" s="33">
        <v>182</v>
      </c>
      <c r="B60" s="33" t="s">
        <v>252</v>
      </c>
      <c r="C60" s="33" t="s">
        <v>43</v>
      </c>
      <c r="D60" s="33">
        <v>1961</v>
      </c>
      <c r="E60" s="32" t="s">
        <v>87</v>
      </c>
      <c r="F60" s="34"/>
      <c r="G60" s="34"/>
      <c r="H60" s="30"/>
    </row>
    <row r="61" spans="1:8" ht="24" customHeight="1" x14ac:dyDescent="0.25">
      <c r="A61" s="33">
        <v>183</v>
      </c>
      <c r="B61" s="33" t="s">
        <v>253</v>
      </c>
      <c r="C61" s="33" t="s">
        <v>32</v>
      </c>
      <c r="D61" s="33">
        <v>1984</v>
      </c>
      <c r="E61" s="32" t="s">
        <v>87</v>
      </c>
      <c r="F61" s="34"/>
      <c r="G61" s="34"/>
      <c r="H61" s="30"/>
    </row>
    <row r="62" spans="1:8" ht="24" customHeight="1" x14ac:dyDescent="0.25">
      <c r="A62" s="33">
        <v>184</v>
      </c>
      <c r="B62" s="33" t="s">
        <v>254</v>
      </c>
      <c r="C62" s="33" t="s">
        <v>58</v>
      </c>
      <c r="D62" s="33">
        <v>1959</v>
      </c>
      <c r="E62" s="32" t="s">
        <v>87</v>
      </c>
      <c r="F62" s="34"/>
      <c r="G62" s="34"/>
      <c r="H62" s="30"/>
    </row>
    <row r="63" spans="1:8" ht="24" customHeight="1" x14ac:dyDescent="0.25">
      <c r="A63" s="33">
        <v>185</v>
      </c>
      <c r="B63" s="33" t="s">
        <v>256</v>
      </c>
      <c r="C63" s="33" t="s">
        <v>257</v>
      </c>
      <c r="D63" s="33">
        <v>1991</v>
      </c>
      <c r="E63" s="32" t="s">
        <v>87</v>
      </c>
      <c r="F63" s="34"/>
      <c r="G63" s="34"/>
      <c r="H63" s="30"/>
    </row>
    <row r="64" spans="1:8" ht="24" customHeight="1" x14ac:dyDescent="0.25">
      <c r="A64" s="33">
        <v>186</v>
      </c>
      <c r="B64" s="33" t="s">
        <v>263</v>
      </c>
      <c r="C64" s="33" t="s">
        <v>49</v>
      </c>
      <c r="D64" s="33">
        <v>1952</v>
      </c>
      <c r="E64" s="32" t="s">
        <v>87</v>
      </c>
      <c r="F64" s="34"/>
      <c r="G64" s="34"/>
      <c r="H64" s="30"/>
    </row>
    <row r="65" spans="1:8" ht="24" customHeight="1" x14ac:dyDescent="0.25">
      <c r="A65" s="33">
        <v>187</v>
      </c>
      <c r="B65" s="33" t="s">
        <v>274</v>
      </c>
      <c r="C65" s="33" t="s">
        <v>29</v>
      </c>
      <c r="D65" s="33">
        <v>1981</v>
      </c>
      <c r="E65" s="32" t="s">
        <v>87</v>
      </c>
      <c r="F65" s="34"/>
      <c r="G65" s="34"/>
      <c r="H65" s="30"/>
    </row>
    <row r="66" spans="1:8" ht="24" customHeight="1" x14ac:dyDescent="0.25">
      <c r="A66" s="33">
        <v>188</v>
      </c>
      <c r="B66" s="33"/>
      <c r="C66" s="33"/>
      <c r="D66" s="33"/>
      <c r="E66" s="32"/>
      <c r="F66" s="34"/>
      <c r="G66" s="34"/>
      <c r="H66" s="30"/>
    </row>
    <row r="67" spans="1:8" ht="24" customHeight="1" x14ac:dyDescent="0.25">
      <c r="A67" s="33">
        <v>189</v>
      </c>
      <c r="B67" s="33" t="s">
        <v>281</v>
      </c>
      <c r="C67" s="33" t="s">
        <v>277</v>
      </c>
      <c r="D67" s="33">
        <v>1972</v>
      </c>
      <c r="E67" s="32" t="s">
        <v>87</v>
      </c>
      <c r="F67" s="34"/>
      <c r="G67" s="34"/>
      <c r="H67" s="30"/>
    </row>
    <row r="68" spans="1:8" ht="24" customHeight="1" x14ac:dyDescent="0.25">
      <c r="A68" s="33">
        <v>190</v>
      </c>
      <c r="B68" s="33" t="s">
        <v>278</v>
      </c>
      <c r="C68" s="33" t="s">
        <v>32</v>
      </c>
      <c r="D68" s="33">
        <v>1945</v>
      </c>
      <c r="E68" s="32" t="s">
        <v>87</v>
      </c>
      <c r="F68" s="34"/>
      <c r="G68" s="34"/>
      <c r="H68" s="30"/>
    </row>
    <row r="69" spans="1:8" ht="24" customHeight="1" x14ac:dyDescent="0.25">
      <c r="A69" s="33">
        <v>191</v>
      </c>
      <c r="B69" s="33" t="s">
        <v>282</v>
      </c>
      <c r="C69" s="33" t="s">
        <v>31</v>
      </c>
      <c r="D69" s="33">
        <v>1976</v>
      </c>
      <c r="E69" s="32" t="s">
        <v>87</v>
      </c>
      <c r="F69" s="34"/>
      <c r="G69" s="34"/>
      <c r="H69" s="30"/>
    </row>
    <row r="70" spans="1:8" ht="24" customHeight="1" x14ac:dyDescent="0.25">
      <c r="A70" s="35" t="s">
        <v>0</v>
      </c>
      <c r="B70" s="35" t="s">
        <v>1</v>
      </c>
      <c r="C70" s="35" t="s">
        <v>2</v>
      </c>
      <c r="D70" s="35" t="s">
        <v>3</v>
      </c>
      <c r="E70" s="35" t="s">
        <v>4</v>
      </c>
      <c r="F70" s="35" t="s">
        <v>6</v>
      </c>
      <c r="G70" s="35" t="s">
        <v>5</v>
      </c>
      <c r="H70" s="30" t="s">
        <v>128</v>
      </c>
    </row>
    <row r="71" spans="1:8" ht="24" customHeight="1" x14ac:dyDescent="0.25">
      <c r="A71" s="33">
        <v>201</v>
      </c>
      <c r="B71" s="33" t="s">
        <v>64</v>
      </c>
      <c r="C71" s="33" t="s">
        <v>65</v>
      </c>
      <c r="D71" s="33">
        <v>1973</v>
      </c>
      <c r="E71" s="32" t="s">
        <v>87</v>
      </c>
      <c r="F71" s="32"/>
      <c r="G71" s="32"/>
      <c r="H71" s="30"/>
    </row>
    <row r="72" spans="1:8" ht="24" customHeight="1" x14ac:dyDescent="0.25">
      <c r="A72" s="33">
        <v>202</v>
      </c>
      <c r="B72" s="33" t="s">
        <v>66</v>
      </c>
      <c r="C72" s="33" t="s">
        <v>67</v>
      </c>
      <c r="D72" s="33">
        <v>1964</v>
      </c>
      <c r="E72" s="32" t="s">
        <v>87</v>
      </c>
      <c r="F72" s="32"/>
      <c r="G72" s="32"/>
      <c r="H72" s="30"/>
    </row>
    <row r="73" spans="1:8" ht="24" customHeight="1" x14ac:dyDescent="0.25">
      <c r="A73" s="33">
        <v>203</v>
      </c>
      <c r="B73" s="33" t="s">
        <v>68</v>
      </c>
      <c r="C73" s="33" t="s">
        <v>69</v>
      </c>
      <c r="D73" s="33">
        <v>1950</v>
      </c>
      <c r="E73" s="32" t="s">
        <v>87</v>
      </c>
      <c r="F73" s="32"/>
      <c r="G73" s="32"/>
      <c r="H73" s="30"/>
    </row>
    <row r="74" spans="1:8" ht="24" customHeight="1" x14ac:dyDescent="0.25">
      <c r="A74" s="33">
        <v>205</v>
      </c>
      <c r="B74" s="33" t="s">
        <v>70</v>
      </c>
      <c r="C74" s="33" t="s">
        <v>71</v>
      </c>
      <c r="D74" s="33">
        <v>1952</v>
      </c>
      <c r="E74" s="32" t="s">
        <v>87</v>
      </c>
      <c r="F74" s="32"/>
      <c r="G74" s="32"/>
      <c r="H74" s="30"/>
    </row>
    <row r="75" spans="1:8" ht="24" customHeight="1" x14ac:dyDescent="0.25">
      <c r="A75" s="33">
        <v>206</v>
      </c>
      <c r="B75" s="33" t="s">
        <v>72</v>
      </c>
      <c r="C75" s="33" t="s">
        <v>73</v>
      </c>
      <c r="D75" s="33">
        <v>1948</v>
      </c>
      <c r="E75" s="32" t="s">
        <v>87</v>
      </c>
      <c r="F75" s="32"/>
      <c r="G75" s="32"/>
      <c r="H75" s="30"/>
    </row>
    <row r="76" spans="1:8" ht="24" customHeight="1" x14ac:dyDescent="0.25">
      <c r="A76" s="33">
        <v>207</v>
      </c>
      <c r="B76" s="33" t="s">
        <v>74</v>
      </c>
      <c r="C76" s="33" t="s">
        <v>75</v>
      </c>
      <c r="D76" s="33">
        <v>1959</v>
      </c>
      <c r="E76" s="32" t="s">
        <v>87</v>
      </c>
      <c r="F76" s="32"/>
      <c r="G76" s="32"/>
      <c r="H76" s="30"/>
    </row>
    <row r="77" spans="1:8" ht="24" customHeight="1" x14ac:dyDescent="0.25">
      <c r="A77" s="33">
        <v>213</v>
      </c>
      <c r="B77" s="33" t="s">
        <v>76</v>
      </c>
      <c r="C77" s="33" t="s">
        <v>77</v>
      </c>
      <c r="D77" s="33">
        <v>1962</v>
      </c>
      <c r="E77" s="32" t="s">
        <v>87</v>
      </c>
      <c r="F77" s="32"/>
      <c r="G77" s="32"/>
      <c r="H77" s="30"/>
    </row>
    <row r="78" spans="1:8" ht="24" customHeight="1" x14ac:dyDescent="0.25">
      <c r="A78" s="33">
        <v>214</v>
      </c>
      <c r="B78" s="33" t="s">
        <v>78</v>
      </c>
      <c r="C78" s="33" t="s">
        <v>69</v>
      </c>
      <c r="D78" s="33">
        <v>1955</v>
      </c>
      <c r="E78" s="32" t="s">
        <v>87</v>
      </c>
      <c r="F78" s="32"/>
      <c r="G78" s="32"/>
      <c r="H78" s="30"/>
    </row>
    <row r="79" spans="1:8" ht="24" customHeight="1" x14ac:dyDescent="0.25">
      <c r="A79" s="33">
        <v>215</v>
      </c>
      <c r="B79" s="33" t="s">
        <v>79</v>
      </c>
      <c r="C79" s="33" t="s">
        <v>80</v>
      </c>
      <c r="D79" s="33">
        <v>1960</v>
      </c>
      <c r="E79" s="32" t="s">
        <v>87</v>
      </c>
      <c r="F79" s="32"/>
      <c r="G79" s="32"/>
      <c r="H79" s="30"/>
    </row>
    <row r="80" spans="1:8" ht="24" customHeight="1" x14ac:dyDescent="0.25">
      <c r="A80" s="33">
        <v>216</v>
      </c>
      <c r="B80" s="33" t="s">
        <v>91</v>
      </c>
      <c r="C80" s="33" t="s">
        <v>92</v>
      </c>
      <c r="D80" s="33">
        <v>1951</v>
      </c>
      <c r="E80" s="32" t="s">
        <v>87</v>
      </c>
      <c r="F80" s="32"/>
      <c r="G80" s="32"/>
      <c r="H80" s="30"/>
    </row>
    <row r="81" spans="1:8" ht="24" customHeight="1" x14ac:dyDescent="0.25">
      <c r="A81" s="33">
        <v>217</v>
      </c>
      <c r="B81" s="33" t="s">
        <v>85</v>
      </c>
      <c r="C81" s="33" t="s">
        <v>86</v>
      </c>
      <c r="D81" s="33">
        <v>1961</v>
      </c>
      <c r="E81" s="32" t="s">
        <v>87</v>
      </c>
      <c r="F81" s="32"/>
      <c r="G81" s="32"/>
      <c r="H81" s="30"/>
    </row>
    <row r="82" spans="1:8" ht="24" customHeight="1" x14ac:dyDescent="0.25">
      <c r="A82" s="33">
        <v>218</v>
      </c>
      <c r="B82" s="33" t="s">
        <v>55</v>
      </c>
      <c r="C82" s="33" t="s">
        <v>105</v>
      </c>
      <c r="D82" s="33">
        <v>1987</v>
      </c>
      <c r="E82" s="32" t="s">
        <v>87</v>
      </c>
      <c r="F82" s="32"/>
      <c r="G82" s="32"/>
      <c r="H82" s="30"/>
    </row>
    <row r="83" spans="1:8" ht="24" customHeight="1" x14ac:dyDescent="0.25">
      <c r="A83" s="33">
        <v>220</v>
      </c>
      <c r="B83" s="33" t="s">
        <v>107</v>
      </c>
      <c r="C83" s="33" t="s">
        <v>108</v>
      </c>
      <c r="D83" s="33">
        <v>1973</v>
      </c>
      <c r="E83" s="32" t="s">
        <v>87</v>
      </c>
      <c r="F83" s="32"/>
      <c r="G83" s="32"/>
      <c r="H83" s="30"/>
    </row>
    <row r="84" spans="1:8" ht="24" customHeight="1" x14ac:dyDescent="0.25">
      <c r="A84" s="33">
        <v>221</v>
      </c>
      <c r="B84" s="33" t="s">
        <v>89</v>
      </c>
      <c r="C84" s="33" t="s">
        <v>90</v>
      </c>
      <c r="D84" s="33">
        <v>1960</v>
      </c>
      <c r="E84" s="32" t="s">
        <v>87</v>
      </c>
      <c r="F84" s="32"/>
      <c r="G84" s="32"/>
      <c r="H84" s="30"/>
    </row>
    <row r="85" spans="1:8" ht="24" customHeight="1" x14ac:dyDescent="0.25">
      <c r="A85" s="33">
        <v>222</v>
      </c>
      <c r="B85" s="33" t="s">
        <v>109</v>
      </c>
      <c r="C85" s="33" t="s">
        <v>110</v>
      </c>
      <c r="D85" s="33">
        <v>1945</v>
      </c>
      <c r="E85" s="32" t="s">
        <v>87</v>
      </c>
      <c r="F85" s="32"/>
      <c r="G85" s="32"/>
      <c r="H85" s="30"/>
    </row>
    <row r="86" spans="1:8" ht="24" customHeight="1" x14ac:dyDescent="0.25">
      <c r="A86" s="33">
        <v>223</v>
      </c>
      <c r="B86" s="33" t="s">
        <v>111</v>
      </c>
      <c r="C86" s="33" t="s">
        <v>112</v>
      </c>
      <c r="D86" s="33">
        <v>1962</v>
      </c>
      <c r="E86" s="32" t="s">
        <v>87</v>
      </c>
      <c r="F86" s="32"/>
      <c r="G86" s="32"/>
      <c r="H86" s="30"/>
    </row>
    <row r="87" spans="1:8" ht="24" customHeight="1" x14ac:dyDescent="0.25">
      <c r="A87" s="33">
        <v>224</v>
      </c>
      <c r="B87" s="33" t="s">
        <v>113</v>
      </c>
      <c r="C87" s="33" t="s">
        <v>69</v>
      </c>
      <c r="D87" s="33">
        <v>1975</v>
      </c>
      <c r="E87" s="32" t="s">
        <v>87</v>
      </c>
      <c r="F87" s="32"/>
      <c r="G87" s="32"/>
      <c r="H87" s="30"/>
    </row>
    <row r="88" spans="1:8" ht="24" customHeight="1" x14ac:dyDescent="0.25">
      <c r="A88" s="33">
        <v>225</v>
      </c>
      <c r="B88" s="33" t="s">
        <v>114</v>
      </c>
      <c r="C88" s="33" t="s">
        <v>69</v>
      </c>
      <c r="D88" s="33">
        <v>1985</v>
      </c>
      <c r="E88" s="32" t="s">
        <v>87</v>
      </c>
      <c r="F88" s="32"/>
      <c r="G88" s="32"/>
      <c r="H88" s="30"/>
    </row>
    <row r="89" spans="1:8" ht="24" customHeight="1" x14ac:dyDescent="0.25">
      <c r="A89" s="33">
        <v>226</v>
      </c>
      <c r="B89" s="33" t="s">
        <v>116</v>
      </c>
      <c r="C89" s="33" t="s">
        <v>88</v>
      </c>
      <c r="D89" s="33">
        <v>1988</v>
      </c>
      <c r="E89" s="32" t="s">
        <v>87</v>
      </c>
      <c r="F89" s="32"/>
      <c r="G89" s="32"/>
      <c r="H89" s="30"/>
    </row>
    <row r="90" spans="1:8" ht="24" customHeight="1" x14ac:dyDescent="0.25">
      <c r="A90" s="33">
        <v>227</v>
      </c>
      <c r="B90" s="33" t="s">
        <v>121</v>
      </c>
      <c r="C90" s="33" t="s">
        <v>67</v>
      </c>
      <c r="D90" s="33">
        <v>1971</v>
      </c>
      <c r="E90" s="32" t="s">
        <v>87</v>
      </c>
      <c r="F90" s="32"/>
      <c r="G90" s="32"/>
      <c r="H90" s="30"/>
    </row>
    <row r="91" spans="1:8" ht="24" customHeight="1" x14ac:dyDescent="0.25">
      <c r="A91" s="33">
        <v>228</v>
      </c>
      <c r="B91" s="33" t="s">
        <v>126</v>
      </c>
      <c r="C91" s="33" t="s">
        <v>67</v>
      </c>
      <c r="D91" s="33">
        <v>1971</v>
      </c>
      <c r="E91" s="32" t="s">
        <v>87</v>
      </c>
      <c r="F91" s="32"/>
      <c r="G91" s="32"/>
      <c r="H91" s="30"/>
    </row>
    <row r="92" spans="1:8" ht="24" customHeight="1" x14ac:dyDescent="0.25">
      <c r="A92" s="33">
        <v>229</v>
      </c>
      <c r="B92" s="33" t="s">
        <v>143</v>
      </c>
      <c r="C92" s="33" t="s">
        <v>144</v>
      </c>
      <c r="D92" s="33">
        <v>1957</v>
      </c>
      <c r="E92" s="32" t="s">
        <v>87</v>
      </c>
      <c r="F92" s="32"/>
      <c r="G92" s="32"/>
    </row>
    <row r="93" spans="1:8" ht="24" customHeight="1" x14ac:dyDescent="0.25">
      <c r="A93" s="33">
        <v>230</v>
      </c>
      <c r="B93" s="33" t="s">
        <v>74</v>
      </c>
      <c r="C93" s="33" t="s">
        <v>86</v>
      </c>
      <c r="D93" s="33">
        <v>1985</v>
      </c>
      <c r="E93" s="32" t="s">
        <v>87</v>
      </c>
      <c r="F93" s="32"/>
      <c r="G93" s="32"/>
    </row>
    <row r="94" spans="1:8" ht="24" customHeight="1" x14ac:dyDescent="0.25">
      <c r="A94" s="33">
        <v>231</v>
      </c>
      <c r="B94" s="33" t="s">
        <v>237</v>
      </c>
      <c r="C94" s="33" t="s">
        <v>236</v>
      </c>
      <c r="D94" s="33">
        <v>1987</v>
      </c>
      <c r="E94" s="32" t="s">
        <v>87</v>
      </c>
      <c r="F94" s="32"/>
      <c r="G94" s="32"/>
    </row>
    <row r="95" spans="1:8" ht="24" customHeight="1" x14ac:dyDescent="0.25">
      <c r="A95" s="33">
        <v>232</v>
      </c>
      <c r="B95" s="33" t="s">
        <v>247</v>
      </c>
      <c r="C95" s="33" t="s">
        <v>248</v>
      </c>
      <c r="D95" s="33">
        <v>1973</v>
      </c>
      <c r="E95" s="32" t="s">
        <v>87</v>
      </c>
      <c r="F95" s="32"/>
      <c r="G95" s="32"/>
    </row>
    <row r="96" spans="1:8" ht="24" customHeight="1" x14ac:dyDescent="0.25">
      <c r="A96" s="33">
        <v>233</v>
      </c>
      <c r="B96" s="33" t="s">
        <v>279</v>
      </c>
      <c r="C96" s="33" t="s">
        <v>280</v>
      </c>
      <c r="D96" s="33">
        <v>1962</v>
      </c>
      <c r="E96" s="32" t="s">
        <v>87</v>
      </c>
      <c r="F96" s="32"/>
      <c r="G96" s="32"/>
    </row>
    <row r="97" spans="1:5" ht="24" customHeight="1" x14ac:dyDescent="0.25">
      <c r="A97" s="33">
        <v>234</v>
      </c>
      <c r="B97" s="33" t="s">
        <v>285</v>
      </c>
      <c r="C97" s="33" t="s">
        <v>283</v>
      </c>
      <c r="D97" s="33">
        <v>1975</v>
      </c>
      <c r="E97" s="32" t="s">
        <v>87</v>
      </c>
    </row>
    <row r="98" spans="1:5" ht="24" customHeight="1" x14ac:dyDescent="0.25"/>
    <row r="99" spans="1:5" ht="24" customHeight="1" x14ac:dyDescent="0.25"/>
    <row r="100" spans="1:5" ht="24" customHeight="1" x14ac:dyDescent="0.25"/>
    <row r="101" spans="1:5" ht="24" customHeight="1" x14ac:dyDescent="0.25"/>
    <row r="102" spans="1:5" ht="24" customHeight="1" x14ac:dyDescent="0.25"/>
  </sheetData>
  <pageMargins left="0.51181102362204722" right="0.31496062992125984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0"/>
  <sheetViews>
    <sheetView showGridLines="0" topLeftCell="A25" zoomScaleNormal="100" workbookViewId="0">
      <selection activeCell="A11" sqref="A11"/>
    </sheetView>
  </sheetViews>
  <sheetFormatPr defaultColWidth="9.109375" defaultRowHeight="13.8" x14ac:dyDescent="0.3"/>
  <cols>
    <col min="1" max="1" width="4.88671875" style="19" customWidth="1"/>
    <col min="2" max="2" width="5.44140625" style="19" customWidth="1"/>
    <col min="3" max="3" width="12.6640625" style="19" customWidth="1"/>
    <col min="4" max="4" width="11.44140625" style="19" customWidth="1"/>
    <col min="5" max="5" width="8" style="60" customWidth="1"/>
    <col min="6" max="6" width="13.44140625" style="19" customWidth="1"/>
    <col min="7" max="7" width="20.6640625" style="19" customWidth="1"/>
    <col min="8" max="8" width="10.6640625" style="19" customWidth="1"/>
    <col min="9" max="14" width="5.44140625" style="19" customWidth="1"/>
    <col min="15" max="15" width="6.6640625" style="18" customWidth="1"/>
    <col min="16" max="16384" width="9.109375" style="19"/>
  </cols>
  <sheetData>
    <row r="1" spans="1:16" s="9" customFormat="1" ht="25.8" x14ac:dyDescent="0.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6" s="11" customFormat="1" ht="3" customHeight="1" x14ac:dyDescent="0.2">
      <c r="A2" s="10"/>
      <c r="B2" s="10"/>
      <c r="C2" s="10"/>
      <c r="D2" s="10"/>
      <c r="E2" s="10"/>
      <c r="F2" s="10"/>
      <c r="G2" s="10"/>
      <c r="H2" s="10"/>
      <c r="O2" s="12"/>
    </row>
    <row r="3" spans="1:16" s="13" customFormat="1" ht="21" x14ac:dyDescent="0.4">
      <c r="A3" s="79" t="s">
        <v>129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s="11" customFormat="1" ht="3" customHeight="1" x14ac:dyDescent="0.2">
      <c r="A4" s="10"/>
      <c r="B4" s="10"/>
      <c r="C4" s="10"/>
      <c r="D4" s="10"/>
      <c r="E4" s="10"/>
      <c r="F4" s="10"/>
      <c r="G4" s="10"/>
      <c r="H4" s="10"/>
      <c r="O4" s="12"/>
    </row>
    <row r="5" spans="1:16" ht="15.6" x14ac:dyDescent="0.3">
      <c r="A5" s="56" t="s">
        <v>130</v>
      </c>
      <c r="B5" s="14"/>
      <c r="C5" s="80">
        <v>45771</v>
      </c>
      <c r="D5" s="80"/>
      <c r="E5" s="59" t="s">
        <v>131</v>
      </c>
      <c r="F5" s="16">
        <v>2</v>
      </c>
      <c r="G5" s="15"/>
      <c r="H5" s="17"/>
      <c r="I5" s="81">
        <v>4500</v>
      </c>
      <c r="J5" s="81"/>
      <c r="K5" s="81"/>
      <c r="L5" s="81"/>
      <c r="M5" s="81"/>
      <c r="N5" s="81"/>
    </row>
    <row r="6" spans="1:16" s="20" customFormat="1" ht="9.75" customHeight="1" x14ac:dyDescent="0.3">
      <c r="A6" s="82"/>
      <c r="B6" s="82"/>
      <c r="C6" s="82"/>
      <c r="D6" s="82"/>
      <c r="E6" s="82"/>
      <c r="F6" s="82"/>
      <c r="G6" s="82"/>
      <c r="H6" s="56"/>
      <c r="O6" s="21"/>
    </row>
    <row r="7" spans="1:16" s="11" customFormat="1" ht="3" customHeight="1" x14ac:dyDescent="0.2">
      <c r="A7" s="10"/>
      <c r="B7" s="10"/>
      <c r="C7" s="10"/>
      <c r="D7" s="10"/>
      <c r="E7" s="10"/>
      <c r="F7" s="10"/>
      <c r="G7" s="10"/>
      <c r="H7" s="10"/>
      <c r="O7" s="12"/>
    </row>
    <row r="8" spans="1:16" s="22" customFormat="1" ht="18" x14ac:dyDescent="0.35">
      <c r="A8" s="78" t="s">
        <v>132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6" s="11" customFormat="1" ht="3" customHeight="1" x14ac:dyDescent="0.2">
      <c r="A9" s="10"/>
      <c r="B9" s="10"/>
      <c r="C9" s="10"/>
      <c r="D9" s="10"/>
      <c r="E9" s="10"/>
      <c r="F9" s="10"/>
      <c r="G9" s="10"/>
      <c r="H9" s="10"/>
      <c r="O9" s="12"/>
    </row>
    <row r="10" spans="1:16" ht="12.75" customHeight="1" x14ac:dyDescent="0.3">
      <c r="A10" s="51"/>
      <c r="B10" s="43" t="s">
        <v>242</v>
      </c>
      <c r="C10" s="51"/>
      <c r="D10" s="51"/>
      <c r="E10" s="41" t="s">
        <v>244</v>
      </c>
      <c r="F10" s="51"/>
      <c r="G10" s="51"/>
      <c r="H10" s="51"/>
      <c r="I10" s="23">
        <v>29</v>
      </c>
      <c r="J10" s="23">
        <v>39</v>
      </c>
      <c r="K10" s="23">
        <v>49</v>
      </c>
      <c r="L10" s="23">
        <v>59</v>
      </c>
      <c r="M10" s="23">
        <v>69</v>
      </c>
      <c r="N10" s="24">
        <f>M10+1</f>
        <v>70</v>
      </c>
      <c r="O10" s="51"/>
    </row>
    <row r="11" spans="1:16" x14ac:dyDescent="0.3">
      <c r="A11" s="42" t="s">
        <v>133</v>
      </c>
      <c r="B11" s="44" t="s">
        <v>243</v>
      </c>
      <c r="C11" s="42" t="s">
        <v>1</v>
      </c>
      <c r="D11" s="42" t="s">
        <v>2</v>
      </c>
      <c r="E11" s="42" t="s">
        <v>245</v>
      </c>
      <c r="F11" s="42" t="s">
        <v>135</v>
      </c>
      <c r="G11" s="42" t="s">
        <v>4</v>
      </c>
      <c r="H11" s="42" t="s">
        <v>258</v>
      </c>
      <c r="I11" s="25" t="s">
        <v>95</v>
      </c>
      <c r="J11" s="25" t="s">
        <v>96</v>
      </c>
      <c r="K11" s="25" t="s">
        <v>97</v>
      </c>
      <c r="L11" s="25" t="s">
        <v>98</v>
      </c>
      <c r="M11" s="25" t="s">
        <v>99</v>
      </c>
      <c r="N11" s="25" t="s">
        <v>100</v>
      </c>
      <c r="O11" s="42" t="s">
        <v>259</v>
      </c>
    </row>
    <row r="12" spans="1:16" x14ac:dyDescent="0.3">
      <c r="A12" s="26"/>
      <c r="B12" s="27"/>
      <c r="C12" s="61" t="str">
        <f>IFERROR(VLOOKUP($B12,'STARTOVKA SABZO '!$A:$D,2,FALSE),"")</f>
        <v/>
      </c>
      <c r="D12" s="61" t="str">
        <f>IFERROR(VLOOKUP($B12,'STARTOVKA SABZO '!$A:$D,3,FALSE),"")</f>
        <v/>
      </c>
      <c r="E12" s="26" t="str">
        <f>IFERROR(VLOOKUP($B12,'STARTOVKA SABZO '!$A:$D,4,FALSE),"")</f>
        <v/>
      </c>
      <c r="F12" s="26" t="str">
        <f>IF(AND(ISNUMBER($E12),$E12&gt;1900),IF(YEAR($C$5)-$E12&lt;=$I$10,"do "&amp;$I$10,IF(YEAR($C$5)-$E12&lt;=$J$10,"do "&amp;$J$10,IF(YEAR($C$5)-$E12&lt;=$K$10,"do "&amp;$K$10,IF(YEAR($C$5)-$E12&lt;=$L$10,"do "&amp;$L$10,IF(YEAR($C$5)-$E12&lt;=$M$10,"do "&amp;$M$10,$N$10&amp;" +"))))),"")</f>
        <v/>
      </c>
      <c r="G12" s="61" t="str">
        <f>IF(COUNTIF('STARTOVKA SABZO '!$A:$A,$B12)&gt;0,"SABZO","")</f>
        <v/>
      </c>
      <c r="H12" s="57"/>
      <c r="I12" s="28" t="str">
        <f>IF(ISNUMBER($E12), IF(AND($E12&gt;1900,YEAR($C$5)-$E12&lt;=$I$10),COUNT($I$11:$I11)+1,""),"")</f>
        <v/>
      </c>
      <c r="J12" s="28" t="str">
        <f>IF(ISNUMBER($E12), IF(AND($E12&gt;1900,YEAR($C$5)-$E12&gt;I$10,YEAR($C$5)-$E12&lt;=J$10),COUNT(J$11:J11)+1,""),"")</f>
        <v/>
      </c>
      <c r="K12" s="28" t="str">
        <f>IF(ISNUMBER($E12), IF(AND($E12&gt;1900,YEAR($C$5)-$E12&gt;J$10,YEAR($C$5)-$E12&lt;=K$10),COUNT(K$11:K11)+1,""),"")</f>
        <v/>
      </c>
      <c r="L12" s="28" t="str">
        <f>IF(ISNUMBER($E12), IF(AND($E12&gt;1900,YEAR($C$5)-$E12&gt;K$10,YEAR($C$5)-$E12&lt;=L$10),COUNT(L$11:L11)+1,""),"")</f>
        <v/>
      </c>
      <c r="M12" s="28" t="str">
        <f>IF(ISNUMBER($E12), IF(AND($E12&gt;1900,YEAR($C$5)-$E12&gt;L$10,YEAR($C$5)-$E12&lt;=M$10),COUNT(M$11:M11)+1,""),"")</f>
        <v/>
      </c>
      <c r="N12" s="28" t="str">
        <f>IF(ISNUMBER($E12), IF(AND($E12&gt;1900,YEAR($C$5)-$E12&gt;M$10),COUNT(N$11:N11)+1,""),"")</f>
        <v/>
      </c>
      <c r="O12" s="58" t="s">
        <v>260</v>
      </c>
    </row>
    <row r="13" spans="1:16" x14ac:dyDescent="0.3">
      <c r="A13" s="26"/>
      <c r="B13" s="27"/>
      <c r="C13" s="61" t="str">
        <f>IFERROR(VLOOKUP($B13,'STARTOVKA SABZO '!$A:$D,2,FALSE),"")</f>
        <v/>
      </c>
      <c r="D13" s="61" t="str">
        <f>IFERROR(VLOOKUP($B13,'STARTOVKA SABZO '!$A:$D,3,FALSE),"")</f>
        <v/>
      </c>
      <c r="E13" s="26" t="str">
        <f>IFERROR(VLOOKUP($B13,'STARTOVKA SABZO '!$A:$D,4,FALSE),"")</f>
        <v/>
      </c>
      <c r="F13" s="26" t="str">
        <f t="shared" ref="F13:F61" si="0">IF(AND(ISNUMBER($E13),$E13&gt;1900),IF(YEAR($C$5)-$E13&lt;=$I$10,"do "&amp;$I$10,IF(YEAR($C$5)-$E13&lt;=$J$10,"do "&amp;$J$10,IF(YEAR($C$5)-$E13&lt;=$K$10,"do "&amp;$K$10,IF(YEAR($C$5)-$E13&lt;=$L$10,"do "&amp;$L$10,IF(YEAR($C$5)-$E13&lt;=$M$10,"do "&amp;$M$10,$N$10&amp;" +"))))),"")</f>
        <v/>
      </c>
      <c r="G13" s="61" t="str">
        <f>IF(COUNTIF('STARTOVKA SABZO '!$A:$A,$B13)&gt;0,"SABZO","")</f>
        <v/>
      </c>
      <c r="H13" s="57"/>
      <c r="I13" s="28" t="str">
        <f>IF(ISNUMBER($E13), IF(AND($E13&gt;1900,YEAR($C$5)-$E13&lt;=$I$10),COUNT($I$11:$I12)+1,""),"")</f>
        <v/>
      </c>
      <c r="J13" s="28" t="str">
        <f>IF(ISNUMBER($E13), IF(AND($E13&gt;1900,YEAR($C$5)-$E13&gt;I$10,YEAR($C$5)-$E13&lt;=J$10),COUNT(J$11:J12)+1,""),"")</f>
        <v/>
      </c>
      <c r="K13" s="28" t="str">
        <f>IF(ISNUMBER($E13), IF(AND($E13&gt;1900,YEAR($C$5)-$E13&gt;J$10,YEAR($C$5)-$E13&lt;=K$10),COUNT(K$11:K12)+1,""),"")</f>
        <v/>
      </c>
      <c r="L13" s="28" t="str">
        <f>IF(ISNUMBER($E13), IF(AND($E13&gt;1900,YEAR($C$5)-$E13&gt;K$10,YEAR($C$5)-$E13&lt;=L$10),COUNT(L$11:L12)+1,""),"")</f>
        <v/>
      </c>
      <c r="M13" s="28" t="str">
        <f>IF(ISNUMBER($E13), IF(AND($E13&gt;1900,YEAR($C$5)-$E13&gt;L$10,YEAR($C$5)-$E13&lt;=M$10),COUNT(M$11:M12)+1,""),"")</f>
        <v/>
      </c>
      <c r="N13" s="28" t="str">
        <f>IF(ISNUMBER($E13), IF(AND($E13&gt;1900,YEAR($C$5)-$E13&gt;M$10),COUNT(N$11:N12)+1,""),"")</f>
        <v/>
      </c>
      <c r="O13" s="58" t="s">
        <v>260</v>
      </c>
    </row>
    <row r="14" spans="1:16" x14ac:dyDescent="0.3">
      <c r="A14" s="26"/>
      <c r="B14" s="27"/>
      <c r="C14" s="61" t="str">
        <f>IFERROR(VLOOKUP($B14,'STARTOVKA SABZO '!$A:$D,2,FALSE),"")</f>
        <v/>
      </c>
      <c r="D14" s="61" t="str">
        <f>IFERROR(VLOOKUP($B14,'STARTOVKA SABZO '!$A:$D,3,FALSE),"")</f>
        <v/>
      </c>
      <c r="E14" s="26" t="str">
        <f>IFERROR(VLOOKUP($B14,'STARTOVKA SABZO '!$A:$D,4,FALSE),"")</f>
        <v/>
      </c>
      <c r="F14" s="26" t="str">
        <f t="shared" si="0"/>
        <v/>
      </c>
      <c r="G14" s="61" t="str">
        <f>IF(COUNTIF('STARTOVKA SABZO '!$A:$A,$B14)&gt;0,"SABZO","")</f>
        <v/>
      </c>
      <c r="H14" s="57"/>
      <c r="I14" s="28" t="str">
        <f>IF(ISNUMBER($E14), IF(AND($E14&gt;1900,YEAR($C$5)-$E14&lt;=$I$10),COUNT($I$11:$I13)+1,""),"")</f>
        <v/>
      </c>
      <c r="J14" s="28" t="str">
        <f>IF(ISNUMBER($E14), IF(AND($E14&gt;1900,YEAR($C$5)-$E14&gt;I$10,YEAR($C$5)-$E14&lt;=J$10),COUNT(J$11:J13)+1,""),"")</f>
        <v/>
      </c>
      <c r="K14" s="28" t="str">
        <f>IF(ISNUMBER($E14), IF(AND($E14&gt;1900,YEAR($C$5)-$E14&gt;J$10,YEAR($C$5)-$E14&lt;=K$10),COUNT(K$11:K13)+1,""),"")</f>
        <v/>
      </c>
      <c r="L14" s="28" t="str">
        <f>IF(ISNUMBER($E14), IF(AND($E14&gt;1900,YEAR($C$5)-$E14&gt;K$10,YEAR($C$5)-$E14&lt;=L$10),COUNT(L$11:L13)+1,""),"")</f>
        <v/>
      </c>
      <c r="M14" s="28" t="str">
        <f>IF(ISNUMBER($E14), IF(AND($E14&gt;1900,YEAR($C$5)-$E14&gt;L$10,YEAR($C$5)-$E14&lt;=M$10),COUNT(M$11:M13)+1,""),"")</f>
        <v/>
      </c>
      <c r="N14" s="28" t="str">
        <f>IF(ISNUMBER($E14), IF(AND($E14&gt;1900,YEAR($C$5)-$E14&gt;M$10),COUNT(N$11:N13)+1,""),"")</f>
        <v/>
      </c>
      <c r="O14" s="58" t="s">
        <v>260</v>
      </c>
    </row>
    <row r="15" spans="1:16" x14ac:dyDescent="0.3">
      <c r="A15" s="26"/>
      <c r="B15" s="27"/>
      <c r="C15" s="61" t="str">
        <f>IFERROR(VLOOKUP($B15,'STARTOVKA SABZO '!$A:$D,2,FALSE),"")</f>
        <v/>
      </c>
      <c r="D15" s="61" t="str">
        <f>IFERROR(VLOOKUP($B15,'STARTOVKA SABZO '!$A:$D,3,FALSE),"")</f>
        <v/>
      </c>
      <c r="E15" s="26" t="str">
        <f>IFERROR(VLOOKUP($B15,'STARTOVKA SABZO '!$A:$D,4,FALSE),"")</f>
        <v/>
      </c>
      <c r="F15" s="26" t="str">
        <f t="shared" si="0"/>
        <v/>
      </c>
      <c r="G15" s="61" t="str">
        <f>IF(COUNTIF('STARTOVKA SABZO '!$A:$A,$B15)&gt;0,"SABZO","")</f>
        <v/>
      </c>
      <c r="H15" s="57"/>
      <c r="I15" s="28" t="str">
        <f>IF(ISNUMBER($E15), IF(AND($E15&gt;1900,YEAR($C$5)-$E15&lt;=$I$10),COUNT($I$11:$I14)+1,""),"")</f>
        <v/>
      </c>
      <c r="J15" s="28" t="str">
        <f>IF(ISNUMBER($E15), IF(AND($E15&gt;1900,YEAR($C$5)-$E15&gt;I$10,YEAR($C$5)-$E15&lt;=J$10),COUNT(J$11:J14)+1,""),"")</f>
        <v/>
      </c>
      <c r="K15" s="28" t="str">
        <f>IF(ISNUMBER($E15), IF(AND($E15&gt;1900,YEAR($C$5)-$E15&gt;J$10,YEAR($C$5)-$E15&lt;=K$10),COUNT(K$11:K14)+1,""),"")</f>
        <v/>
      </c>
      <c r="L15" s="28" t="str">
        <f>IF(ISNUMBER($E15), IF(AND($E15&gt;1900,YEAR($C$5)-$E15&gt;K$10,YEAR($C$5)-$E15&lt;=L$10),COUNT(L$11:L14)+1,""),"")</f>
        <v/>
      </c>
      <c r="M15" s="28" t="str">
        <f>IF(ISNUMBER($E15), IF(AND($E15&gt;1900,YEAR($C$5)-$E15&gt;L$10,YEAR($C$5)-$E15&lt;=M$10),COUNT(M$11:M14)+1,""),"")</f>
        <v/>
      </c>
      <c r="N15" s="28" t="str">
        <f>IF(ISNUMBER($E15), IF(AND($E15&gt;1900,YEAR($C$5)-$E15&gt;M$10),COUNT(N$11:N14)+1,""),"")</f>
        <v/>
      </c>
      <c r="O15" s="58" t="s">
        <v>260</v>
      </c>
    </row>
    <row r="16" spans="1:16" x14ac:dyDescent="0.3">
      <c r="A16" s="26"/>
      <c r="B16" s="27"/>
      <c r="C16" s="61" t="str">
        <f>IFERROR(VLOOKUP($B16,'STARTOVKA SABZO '!$A:$D,2,FALSE),"")</f>
        <v/>
      </c>
      <c r="D16" s="61" t="str">
        <f>IFERROR(VLOOKUP($B16,'STARTOVKA SABZO '!$A:$D,3,FALSE),"")</f>
        <v/>
      </c>
      <c r="E16" s="26" t="str">
        <f>IFERROR(VLOOKUP($B16,'STARTOVKA SABZO '!$A:$D,4,FALSE),"")</f>
        <v/>
      </c>
      <c r="F16" s="26" t="str">
        <f t="shared" si="0"/>
        <v/>
      </c>
      <c r="G16" s="61" t="str">
        <f>IF(COUNTIF('STARTOVKA SABZO '!$A:$A,$B16)&gt;0,"SABZO","")</f>
        <v/>
      </c>
      <c r="H16" s="57"/>
      <c r="I16" s="28" t="str">
        <f>IF(ISNUMBER($E16), IF(AND($E16&gt;1900,YEAR($C$5)-$E16&lt;=$I$10),COUNT($I$11:$I15)+1,""),"")</f>
        <v/>
      </c>
      <c r="J16" s="28" t="str">
        <f>IF(ISNUMBER($E16), IF(AND($E16&gt;1900,YEAR($C$5)-$E16&gt;I$10,YEAR($C$5)-$E16&lt;=J$10),COUNT(J$11:J15)+1,""),"")</f>
        <v/>
      </c>
      <c r="K16" s="28" t="str">
        <f>IF(ISNUMBER($E16), IF(AND($E16&gt;1900,YEAR($C$5)-$E16&gt;J$10,YEAR($C$5)-$E16&lt;=K$10),COUNT(K$11:K15)+1,""),"")</f>
        <v/>
      </c>
      <c r="L16" s="28" t="str">
        <f>IF(ISNUMBER($E16), IF(AND($E16&gt;1900,YEAR($C$5)-$E16&gt;K$10,YEAR($C$5)-$E16&lt;=L$10),COUNT(L$11:L15)+1,""),"")</f>
        <v/>
      </c>
      <c r="M16" s="28" t="str">
        <f>IF(ISNUMBER($E16), IF(AND($E16&gt;1900,YEAR($C$5)-$E16&gt;L$10,YEAR($C$5)-$E16&lt;=M$10),COUNT(M$11:M15)+1,""),"")</f>
        <v/>
      </c>
      <c r="N16" s="28" t="str">
        <f>IF(ISNUMBER($E16), IF(AND($E16&gt;1900,YEAR($C$5)-$E16&gt;M$10),COUNT(N$11:N15)+1,""),"")</f>
        <v/>
      </c>
      <c r="O16" s="58" t="s">
        <v>260</v>
      </c>
      <c r="P16" s="19" t="s">
        <v>128</v>
      </c>
    </row>
    <row r="17" spans="1:15" x14ac:dyDescent="0.3">
      <c r="A17" s="26"/>
      <c r="B17" s="27"/>
      <c r="C17" s="61" t="str">
        <f>IFERROR(VLOOKUP($B17,'STARTOVKA SABZO '!$A:$D,2,FALSE),"")</f>
        <v/>
      </c>
      <c r="D17" s="61" t="str">
        <f>IFERROR(VLOOKUP($B17,'STARTOVKA SABZO '!$A:$D,3,FALSE),"")</f>
        <v/>
      </c>
      <c r="E17" s="26" t="str">
        <f>IFERROR(VLOOKUP($B17,'STARTOVKA SABZO '!$A:$D,4,FALSE),"")</f>
        <v/>
      </c>
      <c r="F17" s="26" t="str">
        <f t="shared" si="0"/>
        <v/>
      </c>
      <c r="G17" s="61" t="str">
        <f>IF(COUNTIF('STARTOVKA SABZO '!$A:$A,$B17)&gt;0,"SABZO","")</f>
        <v/>
      </c>
      <c r="H17" s="57"/>
      <c r="I17" s="28" t="str">
        <f>IF(ISNUMBER($E17), IF(AND($E17&gt;1900,YEAR($C$5)-$E17&lt;=$I$10),COUNT($I$11:$I16)+1,""),"")</f>
        <v/>
      </c>
      <c r="J17" s="28" t="str">
        <f>IF(ISNUMBER($E17), IF(AND($E17&gt;1900,YEAR($C$5)-$E17&gt;I$10,YEAR($C$5)-$E17&lt;=J$10),COUNT(J$11:J16)+1,""),"")</f>
        <v/>
      </c>
      <c r="K17" s="28" t="str">
        <f>IF(ISNUMBER($E17), IF(AND($E17&gt;1900,YEAR($C$5)-$E17&gt;J$10,YEAR($C$5)-$E17&lt;=K$10),COUNT(K$11:K16)+1,""),"")</f>
        <v/>
      </c>
      <c r="L17" s="28" t="str">
        <f>IF(ISNUMBER($E17), IF(AND($E17&gt;1900,YEAR($C$5)-$E17&gt;K$10,YEAR($C$5)-$E17&lt;=L$10),COUNT(L$11:L16)+1,""),"")</f>
        <v/>
      </c>
      <c r="M17" s="28" t="str">
        <f>IF(ISNUMBER($E17), IF(AND($E17&gt;1900,YEAR($C$5)-$E17&gt;L$10,YEAR($C$5)-$E17&lt;=M$10),COUNT(M$11:M16)+1,""),"")</f>
        <v/>
      </c>
      <c r="N17" s="28" t="str">
        <f>IF(ISNUMBER($E17), IF(AND($E17&gt;1900,YEAR($C$5)-$E17&gt;M$10),COUNT(N$11:N16)+1,""),"")</f>
        <v/>
      </c>
      <c r="O17" s="58" t="s">
        <v>260</v>
      </c>
    </row>
    <row r="18" spans="1:15" x14ac:dyDescent="0.3">
      <c r="A18" s="26"/>
      <c r="B18" s="27"/>
      <c r="C18" s="61" t="str">
        <f>IFERROR(VLOOKUP($B18,'STARTOVKA SABZO '!$A:$D,2,FALSE),"")</f>
        <v/>
      </c>
      <c r="D18" s="61" t="str">
        <f>IFERROR(VLOOKUP($B18,'STARTOVKA SABZO '!$A:$D,3,FALSE),"")</f>
        <v/>
      </c>
      <c r="E18" s="26" t="str">
        <f>IFERROR(VLOOKUP($B18,'STARTOVKA SABZO '!$A:$D,4,FALSE),"")</f>
        <v/>
      </c>
      <c r="F18" s="26" t="str">
        <f t="shared" si="0"/>
        <v/>
      </c>
      <c r="G18" s="61" t="str">
        <f>IF(COUNTIF('STARTOVKA SABZO '!$A:$A,$B18)&gt;0,"SABZO","")</f>
        <v/>
      </c>
      <c r="H18" s="57"/>
      <c r="I18" s="28" t="str">
        <f>IF(ISNUMBER($E18), IF(AND($E18&gt;1900,YEAR($C$5)-$E18&lt;=$I$10),COUNT($I$11:$I17)+1,""),"")</f>
        <v/>
      </c>
      <c r="J18" s="28" t="str">
        <f>IF(ISNUMBER($E18), IF(AND($E18&gt;1900,YEAR($C$5)-$E18&gt;I$10,YEAR($C$5)-$E18&lt;=J$10),COUNT(J$11:J17)+1,""),"")</f>
        <v/>
      </c>
      <c r="K18" s="28" t="str">
        <f>IF(ISNUMBER($E18), IF(AND($E18&gt;1900,YEAR($C$5)-$E18&gt;J$10,YEAR($C$5)-$E18&lt;=K$10),COUNT(K$11:K17)+1,""),"")</f>
        <v/>
      </c>
      <c r="L18" s="28" t="str">
        <f>IF(ISNUMBER($E18), IF(AND($E18&gt;1900,YEAR($C$5)-$E18&gt;K$10,YEAR($C$5)-$E18&lt;=L$10),COUNT(L$11:L17)+1,""),"")</f>
        <v/>
      </c>
      <c r="M18" s="28" t="str">
        <f>IF(ISNUMBER($E18), IF(AND($E18&gt;1900,YEAR($C$5)-$E18&gt;L$10,YEAR($C$5)-$E18&lt;=M$10),COUNT(M$11:M17)+1,""),"")</f>
        <v/>
      </c>
      <c r="N18" s="28" t="str">
        <f>IF(ISNUMBER($E18), IF(AND($E18&gt;1900,YEAR($C$5)-$E18&gt;M$10),COUNT(N$11:N17)+1,""),"")</f>
        <v/>
      </c>
      <c r="O18" s="58" t="s">
        <v>260</v>
      </c>
    </row>
    <row r="19" spans="1:15" x14ac:dyDescent="0.3">
      <c r="A19" s="26"/>
      <c r="B19" s="27"/>
      <c r="C19" s="61" t="str">
        <f>IFERROR(VLOOKUP($B19,'STARTOVKA SABZO '!$A:$D,2,FALSE),"")</f>
        <v/>
      </c>
      <c r="D19" s="61" t="str">
        <f>IFERROR(VLOOKUP($B19,'STARTOVKA SABZO '!$A:$D,3,FALSE),"")</f>
        <v/>
      </c>
      <c r="E19" s="26" t="str">
        <f>IFERROR(VLOOKUP($B19,'STARTOVKA SABZO '!$A:$D,4,FALSE),"")</f>
        <v/>
      </c>
      <c r="F19" s="26" t="str">
        <f t="shared" si="0"/>
        <v/>
      </c>
      <c r="G19" s="61" t="str">
        <f>IF(COUNTIF('STARTOVKA SABZO '!$A:$A,$B19)&gt;0,"SABZO","")</f>
        <v/>
      </c>
      <c r="H19" s="57"/>
      <c r="I19" s="28" t="str">
        <f>IF(ISNUMBER($E19), IF(AND($E19&gt;1900,YEAR($C$5)-$E19&lt;=$I$10),COUNT($I$11:$I18)+1,""),"")</f>
        <v/>
      </c>
      <c r="J19" s="28" t="str">
        <f>IF(ISNUMBER($E19), IF(AND($E19&gt;1900,YEAR($C$5)-$E19&gt;I$10,YEAR($C$5)-$E19&lt;=J$10),COUNT(J$11:J18)+1,""),"")</f>
        <v/>
      </c>
      <c r="K19" s="28" t="str">
        <f>IF(ISNUMBER($E19), IF(AND($E19&gt;1900,YEAR($C$5)-$E19&gt;J$10,YEAR($C$5)-$E19&lt;=K$10),COUNT(K$11:K18)+1,""),"")</f>
        <v/>
      </c>
      <c r="L19" s="28" t="str">
        <f>IF(ISNUMBER($E19), IF(AND($E19&gt;1900,YEAR($C$5)-$E19&gt;K$10,YEAR($C$5)-$E19&lt;=L$10),COUNT(L$11:L18)+1,""),"")</f>
        <v/>
      </c>
      <c r="M19" s="28" t="str">
        <f>IF(ISNUMBER($E19), IF(AND($E19&gt;1900,YEAR($C$5)-$E19&gt;L$10,YEAR($C$5)-$E19&lt;=M$10),COUNT(M$11:M18)+1,""),"")</f>
        <v/>
      </c>
      <c r="N19" s="28" t="str">
        <f>IF(ISNUMBER($E19), IF(AND($E19&gt;1900,YEAR($C$5)-$E19&gt;M$10),COUNT(N$11:N18)+1,""),"")</f>
        <v/>
      </c>
      <c r="O19" s="58" t="s">
        <v>260</v>
      </c>
    </row>
    <row r="20" spans="1:15" x14ac:dyDescent="0.3">
      <c r="A20" s="26"/>
      <c r="B20" s="27"/>
      <c r="C20" s="61" t="str">
        <f>IFERROR(VLOOKUP($B20,'STARTOVKA SABZO '!$A:$D,2,FALSE),"")</f>
        <v/>
      </c>
      <c r="D20" s="61" t="str">
        <f>IFERROR(VLOOKUP($B20,'STARTOVKA SABZO '!$A:$D,3,FALSE),"")</f>
        <v/>
      </c>
      <c r="E20" s="26" t="str">
        <f>IFERROR(VLOOKUP($B20,'STARTOVKA SABZO '!$A:$D,4,FALSE),"")</f>
        <v/>
      </c>
      <c r="F20" s="26" t="str">
        <f t="shared" si="0"/>
        <v/>
      </c>
      <c r="G20" s="61" t="str">
        <f>IF(COUNTIF('STARTOVKA SABZO '!$A:$A,$B20)&gt;0,"SABZO","")</f>
        <v/>
      </c>
      <c r="H20" s="57"/>
      <c r="I20" s="28" t="str">
        <f>IF(ISNUMBER($E20), IF(AND($E20&gt;1900,YEAR($C$5)-$E20&lt;=$I$10),COUNT($I$11:$I19)+1,""),"")</f>
        <v/>
      </c>
      <c r="J20" s="28" t="str">
        <f>IF(ISNUMBER($E20), IF(AND($E20&gt;1900,YEAR($C$5)-$E20&gt;I$10,YEAR($C$5)-$E20&lt;=J$10),COUNT(J$11:J19)+1,""),"")</f>
        <v/>
      </c>
      <c r="K20" s="28" t="str">
        <f>IF(ISNUMBER($E20), IF(AND($E20&gt;1900,YEAR($C$5)-$E20&gt;J$10,YEAR($C$5)-$E20&lt;=K$10),COUNT(K$11:K19)+1,""),"")</f>
        <v/>
      </c>
      <c r="L20" s="28" t="str">
        <f>IF(ISNUMBER($E20), IF(AND($E20&gt;1900,YEAR($C$5)-$E20&gt;K$10,YEAR($C$5)-$E20&lt;=L$10),COUNT(L$11:L19)+1,""),"")</f>
        <v/>
      </c>
      <c r="M20" s="28" t="str">
        <f>IF(ISNUMBER($E20), IF(AND($E20&gt;1900,YEAR($C$5)-$E20&gt;L$10,YEAR($C$5)-$E20&lt;=M$10),COUNT(M$11:M19)+1,""),"")</f>
        <v/>
      </c>
      <c r="N20" s="28" t="str">
        <f>IF(ISNUMBER($E20), IF(AND($E20&gt;1900,YEAR($C$5)-$E20&gt;M$10),COUNT(N$11:N19)+1,""),"")</f>
        <v/>
      </c>
      <c r="O20" s="58" t="s">
        <v>260</v>
      </c>
    </row>
    <row r="21" spans="1:15" x14ac:dyDescent="0.3">
      <c r="A21" s="26"/>
      <c r="B21" s="27"/>
      <c r="C21" s="61" t="str">
        <f>IFERROR(VLOOKUP($B21,'STARTOVKA SABZO '!$A:$D,2,FALSE),"")</f>
        <v/>
      </c>
      <c r="D21" s="61" t="str">
        <f>IFERROR(VLOOKUP($B21,'STARTOVKA SABZO '!$A:$D,3,FALSE),"")</f>
        <v/>
      </c>
      <c r="E21" s="26" t="str">
        <f>IFERROR(VLOOKUP($B21,'STARTOVKA SABZO '!$A:$D,4,FALSE),"")</f>
        <v/>
      </c>
      <c r="F21" s="26" t="str">
        <f t="shared" si="0"/>
        <v/>
      </c>
      <c r="G21" s="61" t="str">
        <f>IF(COUNTIF('STARTOVKA SABZO '!$A:$A,$B21)&gt;0,"SABZO","")</f>
        <v/>
      </c>
      <c r="H21" s="57"/>
      <c r="I21" s="28" t="str">
        <f>IF(ISNUMBER($E21), IF(AND($E21&gt;1900,YEAR($C$5)-$E21&lt;=$I$10),COUNT($I$11:$I20)+1,""),"")</f>
        <v/>
      </c>
      <c r="J21" s="28" t="str">
        <f>IF(ISNUMBER($E21), IF(AND($E21&gt;1900,YEAR($C$5)-$E21&gt;I$10,YEAR($C$5)-$E21&lt;=J$10),COUNT(J$11:J20)+1,""),"")</f>
        <v/>
      </c>
      <c r="K21" s="28" t="str">
        <f>IF(ISNUMBER($E21), IF(AND($E21&gt;1900,YEAR($C$5)-$E21&gt;J$10,YEAR($C$5)-$E21&lt;=K$10),COUNT(K$11:K20)+1,""),"")</f>
        <v/>
      </c>
      <c r="L21" s="28" t="str">
        <f>IF(ISNUMBER($E21), IF(AND($E21&gt;1900,YEAR($C$5)-$E21&gt;K$10,YEAR($C$5)-$E21&lt;=L$10),COUNT(L$11:L20)+1,""),"")</f>
        <v/>
      </c>
      <c r="M21" s="28" t="str">
        <f>IF(ISNUMBER($E21), IF(AND($E21&gt;1900,YEAR($C$5)-$E21&gt;L$10,YEAR($C$5)-$E21&lt;=M$10),COUNT(M$11:M20)+1,""),"")</f>
        <v/>
      </c>
      <c r="N21" s="28" t="str">
        <f>IF(ISNUMBER($E21), IF(AND($E21&gt;1900,YEAR($C$5)-$E21&gt;M$10),COUNT(N$11:N20)+1,""),"")</f>
        <v/>
      </c>
      <c r="O21" s="58" t="s">
        <v>260</v>
      </c>
    </row>
    <row r="22" spans="1:15" x14ac:dyDescent="0.3">
      <c r="A22" s="26"/>
      <c r="B22" s="27"/>
      <c r="C22" s="61" t="str">
        <f>IFERROR(VLOOKUP($B22,'STARTOVKA SABZO '!$A:$D,2,FALSE),"")</f>
        <v/>
      </c>
      <c r="D22" s="61" t="str">
        <f>IFERROR(VLOOKUP($B22,'STARTOVKA SABZO '!$A:$D,3,FALSE),"")</f>
        <v/>
      </c>
      <c r="E22" s="26" t="str">
        <f>IFERROR(VLOOKUP($B22,'STARTOVKA SABZO '!$A:$D,4,FALSE),"")</f>
        <v/>
      </c>
      <c r="F22" s="26" t="str">
        <f t="shared" si="0"/>
        <v/>
      </c>
      <c r="G22" s="61" t="str">
        <f>IF(COUNTIF('STARTOVKA SABZO '!$A:$A,$B22)&gt;0,"SABZO","")</f>
        <v/>
      </c>
      <c r="H22" s="57"/>
      <c r="I22" s="28" t="str">
        <f>IF(ISNUMBER($E22), IF(AND($E22&gt;1900,YEAR($C$5)-$E22&lt;=$I$10),COUNT($I$11:$I21)+1,""),"")</f>
        <v/>
      </c>
      <c r="J22" s="28" t="str">
        <f>IF(ISNUMBER($E22), IF(AND($E22&gt;1900,YEAR($C$5)-$E22&gt;I$10,YEAR($C$5)-$E22&lt;=J$10),COUNT(J$11:J21)+1,""),"")</f>
        <v/>
      </c>
      <c r="K22" s="28" t="str">
        <f>IF(ISNUMBER($E22), IF(AND($E22&gt;1900,YEAR($C$5)-$E22&gt;J$10,YEAR($C$5)-$E22&lt;=K$10),COUNT(K$11:K21)+1,""),"")</f>
        <v/>
      </c>
      <c r="L22" s="28" t="str">
        <f>IF(ISNUMBER($E22), IF(AND($E22&gt;1900,YEAR($C$5)-$E22&gt;K$10,YEAR($C$5)-$E22&lt;=L$10),COUNT(L$11:L21)+1,""),"")</f>
        <v/>
      </c>
      <c r="M22" s="28" t="str">
        <f>IF(ISNUMBER($E22), IF(AND($E22&gt;1900,YEAR($C$5)-$E22&gt;L$10,YEAR($C$5)-$E22&lt;=M$10),COUNT(M$11:M21)+1,""),"")</f>
        <v/>
      </c>
      <c r="N22" s="28" t="str">
        <f>IF(ISNUMBER($E22), IF(AND($E22&gt;1900,YEAR($C$5)-$E22&gt;M$10),COUNT(N$11:N21)+1,""),"")</f>
        <v/>
      </c>
      <c r="O22" s="58" t="s">
        <v>260</v>
      </c>
    </row>
    <row r="23" spans="1:15" x14ac:dyDescent="0.3">
      <c r="A23" s="26"/>
      <c r="B23" s="27"/>
      <c r="C23" s="61" t="str">
        <f>IFERROR(VLOOKUP($B23,'STARTOVKA SABZO '!$A:$D,2,FALSE),"")</f>
        <v/>
      </c>
      <c r="D23" s="61" t="str">
        <f>IFERROR(VLOOKUP($B23,'STARTOVKA SABZO '!$A:$D,3,FALSE),"")</f>
        <v/>
      </c>
      <c r="E23" s="26" t="str">
        <f>IFERROR(VLOOKUP($B23,'STARTOVKA SABZO '!$A:$D,4,FALSE),"")</f>
        <v/>
      </c>
      <c r="F23" s="26" t="str">
        <f t="shared" si="0"/>
        <v/>
      </c>
      <c r="G23" s="61" t="str">
        <f>IF(COUNTIF('STARTOVKA SABZO '!$A:$A,$B23)&gt;0,"SABZO","")</f>
        <v/>
      </c>
      <c r="H23" s="57"/>
      <c r="I23" s="28" t="str">
        <f>IF(ISNUMBER($E23), IF(AND($E23&gt;1900,YEAR($C$5)-$E23&lt;=$I$10),COUNT($I$11:$I22)+1,""),"")</f>
        <v/>
      </c>
      <c r="J23" s="28" t="str">
        <f>IF(ISNUMBER($E23), IF(AND($E23&gt;1900,YEAR($C$5)-$E23&gt;I$10,YEAR($C$5)-$E23&lt;=J$10),COUNT(J$11:J22)+1,""),"")</f>
        <v/>
      </c>
      <c r="K23" s="28" t="str">
        <f>IF(ISNUMBER($E23), IF(AND($E23&gt;1900,YEAR($C$5)-$E23&gt;J$10,YEAR($C$5)-$E23&lt;=K$10),COUNT(K$11:K22)+1,""),"")</f>
        <v/>
      </c>
      <c r="L23" s="28" t="str">
        <f>IF(ISNUMBER($E23), IF(AND($E23&gt;1900,YEAR($C$5)-$E23&gt;K$10,YEAR($C$5)-$E23&lt;=L$10),COUNT(L$11:L22)+1,""),"")</f>
        <v/>
      </c>
      <c r="M23" s="28" t="str">
        <f>IF(ISNUMBER($E23), IF(AND($E23&gt;1900,YEAR($C$5)-$E23&gt;L$10,YEAR($C$5)-$E23&lt;=M$10),COUNT(M$11:M22)+1,""),"")</f>
        <v/>
      </c>
      <c r="N23" s="28" t="str">
        <f>IF(ISNUMBER($E23), IF(AND($E23&gt;1900,YEAR($C$5)-$E23&gt;M$10),COUNT(N$11:N22)+1,""),"")</f>
        <v/>
      </c>
      <c r="O23" s="58" t="s">
        <v>260</v>
      </c>
    </row>
    <row r="24" spans="1:15" x14ac:dyDescent="0.3">
      <c r="A24" s="26"/>
      <c r="B24" s="27"/>
      <c r="C24" s="61" t="str">
        <f>IFERROR(VLOOKUP($B24,'STARTOVKA SABZO '!$A:$D,2,FALSE),"")</f>
        <v/>
      </c>
      <c r="D24" s="61" t="str">
        <f>IFERROR(VLOOKUP($B24,'STARTOVKA SABZO '!$A:$D,3,FALSE),"")</f>
        <v/>
      </c>
      <c r="E24" s="26" t="str">
        <f>IFERROR(VLOOKUP($B24,'STARTOVKA SABZO '!$A:$D,4,FALSE),"")</f>
        <v/>
      </c>
      <c r="F24" s="26" t="str">
        <f t="shared" si="0"/>
        <v/>
      </c>
      <c r="G24" s="61" t="str">
        <f>IF(COUNTIF('STARTOVKA SABZO '!$A:$A,$B24)&gt;0,"SABZO","")</f>
        <v/>
      </c>
      <c r="H24" s="57"/>
      <c r="I24" s="28" t="str">
        <f>IF(ISNUMBER($E24), IF(AND($E24&gt;1900,YEAR($C$5)-$E24&lt;=$I$10),COUNT($I$11:$I23)+1,""),"")</f>
        <v/>
      </c>
      <c r="J24" s="28" t="str">
        <f>IF(ISNUMBER($E24), IF(AND($E24&gt;1900,YEAR($C$5)-$E24&gt;I$10,YEAR($C$5)-$E24&lt;=J$10),COUNT(J$11:J23)+1,""),"")</f>
        <v/>
      </c>
      <c r="K24" s="28" t="str">
        <f>IF(ISNUMBER($E24), IF(AND($E24&gt;1900,YEAR($C$5)-$E24&gt;J$10,YEAR($C$5)-$E24&lt;=K$10),COUNT(K$11:K23)+1,""),"")</f>
        <v/>
      </c>
      <c r="L24" s="28" t="str">
        <f>IF(ISNUMBER($E24), IF(AND($E24&gt;1900,YEAR($C$5)-$E24&gt;K$10,YEAR($C$5)-$E24&lt;=L$10),COUNT(L$11:L23)+1,""),"")</f>
        <v/>
      </c>
      <c r="M24" s="28" t="str">
        <f>IF(ISNUMBER($E24), IF(AND($E24&gt;1900,YEAR($C$5)-$E24&gt;L$10,YEAR($C$5)-$E24&lt;=M$10),COUNT(M$11:M23)+1,""),"")</f>
        <v/>
      </c>
      <c r="N24" s="28" t="str">
        <f>IF(ISNUMBER($E24), IF(AND($E24&gt;1900,YEAR($C$5)-$E24&gt;M$10),COUNT(N$11:N23)+1,""),"")</f>
        <v/>
      </c>
      <c r="O24" s="58" t="s">
        <v>260</v>
      </c>
    </row>
    <row r="25" spans="1:15" x14ac:dyDescent="0.3">
      <c r="A25" s="26"/>
      <c r="B25" s="27"/>
      <c r="C25" s="61" t="str">
        <f>IFERROR(VLOOKUP($B25,'STARTOVKA SABZO '!$A:$D,2,FALSE),"")</f>
        <v/>
      </c>
      <c r="D25" s="61" t="str">
        <f>IFERROR(VLOOKUP($B25,'STARTOVKA SABZO '!$A:$D,3,FALSE),"")</f>
        <v/>
      </c>
      <c r="E25" s="26" t="str">
        <f>IFERROR(VLOOKUP($B25,'STARTOVKA SABZO '!$A:$D,4,FALSE),"")</f>
        <v/>
      </c>
      <c r="F25" s="26" t="str">
        <f t="shared" si="0"/>
        <v/>
      </c>
      <c r="G25" s="61" t="str">
        <f>IF(COUNTIF('STARTOVKA SABZO '!$A:$A,$B25)&gt;0,"SABZO","")</f>
        <v/>
      </c>
      <c r="H25" s="57"/>
      <c r="I25" s="28" t="str">
        <f>IF(ISNUMBER($E25), IF(AND($E25&gt;1900,YEAR($C$5)-$E25&lt;=$I$10),COUNT($I$11:$I24)+1,""),"")</f>
        <v/>
      </c>
      <c r="J25" s="28" t="str">
        <f>IF(ISNUMBER($E25), IF(AND($E25&gt;1900,YEAR($C$5)-$E25&gt;I$10,YEAR($C$5)-$E25&lt;=J$10),COUNT(J$11:J24)+1,""),"")</f>
        <v/>
      </c>
      <c r="K25" s="28" t="str">
        <f>IF(ISNUMBER($E25), IF(AND($E25&gt;1900,YEAR($C$5)-$E25&gt;J$10,YEAR($C$5)-$E25&lt;=K$10),COUNT(K$11:K24)+1,""),"")</f>
        <v/>
      </c>
      <c r="L25" s="28" t="str">
        <f>IF(ISNUMBER($E25), IF(AND($E25&gt;1900,YEAR($C$5)-$E25&gt;K$10,YEAR($C$5)-$E25&lt;=L$10),COUNT(L$11:L24)+1,""),"")</f>
        <v/>
      </c>
      <c r="M25" s="28" t="str">
        <f>IF(ISNUMBER($E25), IF(AND($E25&gt;1900,YEAR($C$5)-$E25&gt;L$10,YEAR($C$5)-$E25&lt;=M$10),COUNT(M$11:M24)+1,""),"")</f>
        <v/>
      </c>
      <c r="N25" s="28" t="str">
        <f>IF(ISNUMBER($E25), IF(AND($E25&gt;1900,YEAR($C$5)-$E25&gt;M$10),COUNT(N$11:N24)+1,""),"")</f>
        <v/>
      </c>
      <c r="O25" s="58" t="s">
        <v>260</v>
      </c>
    </row>
    <row r="26" spans="1:15" x14ac:dyDescent="0.3">
      <c r="A26" s="26"/>
      <c r="B26" s="27"/>
      <c r="C26" s="61" t="str">
        <f>IFERROR(VLOOKUP($B26,'STARTOVKA SABZO '!$A:$D,2,FALSE),"")</f>
        <v/>
      </c>
      <c r="D26" s="61" t="str">
        <f>IFERROR(VLOOKUP($B26,'STARTOVKA SABZO '!$A:$D,3,FALSE),"")</f>
        <v/>
      </c>
      <c r="E26" s="26" t="str">
        <f>IFERROR(VLOOKUP($B26,'STARTOVKA SABZO '!$A:$D,4,FALSE),"")</f>
        <v/>
      </c>
      <c r="F26" s="26" t="str">
        <f t="shared" si="0"/>
        <v/>
      </c>
      <c r="G26" s="61" t="str">
        <f>IF(COUNTIF('STARTOVKA SABZO '!$A:$A,$B26)&gt;0,"SABZO","")</f>
        <v/>
      </c>
      <c r="H26" s="57"/>
      <c r="I26" s="28" t="str">
        <f>IF(ISNUMBER($E26), IF(AND($E26&gt;1900,YEAR($C$5)-$E26&lt;=$I$10),COUNT($I$11:$I25)+1,""),"")</f>
        <v/>
      </c>
      <c r="J26" s="28" t="str">
        <f>IF(ISNUMBER($E26), IF(AND($E26&gt;1900,YEAR($C$5)-$E26&gt;I$10,YEAR($C$5)-$E26&lt;=J$10),COUNT(J$11:J25)+1,""),"")</f>
        <v/>
      </c>
      <c r="K26" s="28" t="str">
        <f>IF(ISNUMBER($E26), IF(AND($E26&gt;1900,YEAR($C$5)-$E26&gt;J$10,YEAR($C$5)-$E26&lt;=K$10),COUNT(K$11:K25)+1,""),"")</f>
        <v/>
      </c>
      <c r="L26" s="28" t="str">
        <f>IF(ISNUMBER($E26), IF(AND($E26&gt;1900,YEAR($C$5)-$E26&gt;K$10,YEAR($C$5)-$E26&lt;=L$10),COUNT(L$11:L25)+1,""),"")</f>
        <v/>
      </c>
      <c r="M26" s="28" t="str">
        <f>IF(ISNUMBER($E26), IF(AND($E26&gt;1900,YEAR($C$5)-$E26&gt;L$10,YEAR($C$5)-$E26&lt;=M$10),COUNT(M$11:M25)+1,""),"")</f>
        <v/>
      </c>
      <c r="N26" s="28" t="str">
        <f>IF(ISNUMBER($E26), IF(AND($E26&gt;1900,YEAR($C$5)-$E26&gt;M$10),COUNT(N$11:N25)+1,""),"")</f>
        <v/>
      </c>
      <c r="O26" s="58" t="s">
        <v>260</v>
      </c>
    </row>
    <row r="27" spans="1:15" x14ac:dyDescent="0.3">
      <c r="A27" s="26"/>
      <c r="B27" s="27"/>
      <c r="C27" s="61" t="str">
        <f>IFERROR(VLOOKUP($B27,'STARTOVKA SABZO '!$A:$D,2,FALSE),"")</f>
        <v/>
      </c>
      <c r="D27" s="61" t="str">
        <f>IFERROR(VLOOKUP($B27,'STARTOVKA SABZO '!$A:$D,3,FALSE),"")</f>
        <v/>
      </c>
      <c r="E27" s="26" t="str">
        <f>IFERROR(VLOOKUP($B27,'STARTOVKA SABZO '!$A:$D,4,FALSE),"")</f>
        <v/>
      </c>
      <c r="F27" s="26" t="str">
        <f t="shared" si="0"/>
        <v/>
      </c>
      <c r="G27" s="61" t="str">
        <f>IF(COUNTIF('STARTOVKA SABZO '!$A:$A,$B27)&gt;0,"SABZO","")</f>
        <v/>
      </c>
      <c r="H27" s="57"/>
      <c r="I27" s="28" t="str">
        <f>IF(ISNUMBER($E27), IF(AND($E27&gt;1900,YEAR($C$5)-$E27&lt;=$I$10),COUNT($I$11:$I26)+1,""),"")</f>
        <v/>
      </c>
      <c r="J27" s="28" t="str">
        <f>IF(ISNUMBER($E27), IF(AND($E27&gt;1900,YEAR($C$5)-$E27&gt;I$10,YEAR($C$5)-$E27&lt;=J$10),COUNT(J$11:J26)+1,""),"")</f>
        <v/>
      </c>
      <c r="K27" s="28" t="str">
        <f>IF(ISNUMBER($E27), IF(AND($E27&gt;1900,YEAR($C$5)-$E27&gt;J$10,YEAR($C$5)-$E27&lt;=K$10),COUNT(K$11:K26)+1,""),"")</f>
        <v/>
      </c>
      <c r="L27" s="28" t="str">
        <f>IF(ISNUMBER($E27), IF(AND($E27&gt;1900,YEAR($C$5)-$E27&gt;K$10,YEAR($C$5)-$E27&lt;=L$10),COUNT(L$11:L26)+1,""),"")</f>
        <v/>
      </c>
      <c r="M27" s="28" t="str">
        <f>IF(ISNUMBER($E27), IF(AND($E27&gt;1900,YEAR($C$5)-$E27&gt;L$10,YEAR($C$5)-$E27&lt;=M$10),COUNT(M$11:M26)+1,""),"")</f>
        <v/>
      </c>
      <c r="N27" s="28" t="str">
        <f>IF(ISNUMBER($E27), IF(AND($E27&gt;1900,YEAR($C$5)-$E27&gt;M$10),COUNT(N$11:N26)+1,""),"")</f>
        <v/>
      </c>
      <c r="O27" s="58" t="s">
        <v>260</v>
      </c>
    </row>
    <row r="28" spans="1:15" x14ac:dyDescent="0.3">
      <c r="A28" s="26"/>
      <c r="B28" s="27"/>
      <c r="C28" s="61" t="str">
        <f>IFERROR(VLOOKUP($B28,'STARTOVKA SABZO '!$A:$D,2,FALSE),"")</f>
        <v/>
      </c>
      <c r="D28" s="61" t="str">
        <f>IFERROR(VLOOKUP($B28,'STARTOVKA SABZO '!$A:$D,3,FALSE),"")</f>
        <v/>
      </c>
      <c r="E28" s="26" t="str">
        <f>IFERROR(VLOOKUP($B28,'STARTOVKA SABZO '!$A:$D,4,FALSE),"")</f>
        <v/>
      </c>
      <c r="F28" s="26" t="str">
        <f t="shared" si="0"/>
        <v/>
      </c>
      <c r="G28" s="61" t="str">
        <f>IF(COUNTIF('STARTOVKA SABZO '!$A:$A,$B28)&gt;0,"SABZO","")</f>
        <v/>
      </c>
      <c r="H28" s="57"/>
      <c r="I28" s="28" t="str">
        <f>IF(ISNUMBER($E28), IF(AND($E28&gt;1900,YEAR($C$5)-$E28&lt;=$I$10),COUNT($I$11:$I27)+1,""),"")</f>
        <v/>
      </c>
      <c r="J28" s="28" t="str">
        <f>IF(ISNUMBER($E28), IF(AND($E28&gt;1900,YEAR($C$5)-$E28&gt;I$10,YEAR($C$5)-$E28&lt;=J$10),COUNT(J$11:J27)+1,""),"")</f>
        <v/>
      </c>
      <c r="K28" s="28" t="str">
        <f>IF(ISNUMBER($E28), IF(AND($E28&gt;1900,YEAR($C$5)-$E28&gt;J$10,YEAR($C$5)-$E28&lt;=K$10),COUNT(K$11:K27)+1,""),"")</f>
        <v/>
      </c>
      <c r="L28" s="28" t="str">
        <f>IF(ISNUMBER($E28), IF(AND($E28&gt;1900,YEAR($C$5)-$E28&gt;K$10,YEAR($C$5)-$E28&lt;=L$10),COUNT(L$11:L27)+1,""),"")</f>
        <v/>
      </c>
      <c r="M28" s="28" t="str">
        <f>IF(ISNUMBER($E28), IF(AND($E28&gt;1900,YEAR($C$5)-$E28&gt;L$10,YEAR($C$5)-$E28&lt;=M$10),COUNT(M$11:M27)+1,""),"")</f>
        <v/>
      </c>
      <c r="N28" s="28" t="str">
        <f>IF(ISNUMBER($E28), IF(AND($E28&gt;1900,YEAR($C$5)-$E28&gt;M$10),COUNT(N$11:N27)+1,""),"")</f>
        <v/>
      </c>
      <c r="O28" s="58" t="s">
        <v>260</v>
      </c>
    </row>
    <row r="29" spans="1:15" x14ac:dyDescent="0.3">
      <c r="A29" s="26"/>
      <c r="B29" s="27"/>
      <c r="C29" s="61" t="str">
        <f>IFERROR(VLOOKUP($B29,'STARTOVKA SABZO '!$A:$D,2,FALSE),"")</f>
        <v/>
      </c>
      <c r="D29" s="61" t="str">
        <f>IFERROR(VLOOKUP($B29,'STARTOVKA SABZO '!$A:$D,3,FALSE),"")</f>
        <v/>
      </c>
      <c r="E29" s="26" t="str">
        <f>IFERROR(VLOOKUP($B29,'STARTOVKA SABZO '!$A:$D,4,FALSE),"")</f>
        <v/>
      </c>
      <c r="F29" s="26" t="str">
        <f t="shared" si="0"/>
        <v/>
      </c>
      <c r="G29" s="61" t="str">
        <f>IF(COUNTIF('STARTOVKA SABZO '!$A:$A,$B29)&gt;0,"SABZO","")</f>
        <v/>
      </c>
      <c r="H29" s="57"/>
      <c r="I29" s="28" t="str">
        <f>IF(ISNUMBER($E29), IF(AND($E29&gt;1900,YEAR($C$5)-$E29&lt;=$I$10),COUNT($I$11:$I28)+1,""),"")</f>
        <v/>
      </c>
      <c r="J29" s="28" t="str">
        <f>IF(ISNUMBER($E29), IF(AND($E29&gt;1900,YEAR($C$5)-$E29&gt;I$10,YEAR($C$5)-$E29&lt;=J$10),COUNT(J$11:J28)+1,""),"")</f>
        <v/>
      </c>
      <c r="K29" s="28" t="str">
        <f>IF(ISNUMBER($E29), IF(AND($E29&gt;1900,YEAR($C$5)-$E29&gt;J$10,YEAR($C$5)-$E29&lt;=K$10),COUNT(K$11:K28)+1,""),"")</f>
        <v/>
      </c>
      <c r="L29" s="28" t="str">
        <f>IF(ISNUMBER($E29), IF(AND($E29&gt;1900,YEAR($C$5)-$E29&gt;K$10,YEAR($C$5)-$E29&lt;=L$10),COUNT(L$11:L28)+1,""),"")</f>
        <v/>
      </c>
      <c r="M29" s="28" t="str">
        <f>IF(ISNUMBER($E29), IF(AND($E29&gt;1900,YEAR($C$5)-$E29&gt;L$10,YEAR($C$5)-$E29&lt;=M$10),COUNT(M$11:M28)+1,""),"")</f>
        <v/>
      </c>
      <c r="N29" s="28" t="str">
        <f>IF(ISNUMBER($E29), IF(AND($E29&gt;1900,YEAR($C$5)-$E29&gt;M$10),COUNT(N$11:N28)+1,""),"")</f>
        <v/>
      </c>
      <c r="O29" s="58" t="s">
        <v>260</v>
      </c>
    </row>
    <row r="30" spans="1:15" x14ac:dyDescent="0.3">
      <c r="A30" s="26"/>
      <c r="B30" s="27"/>
      <c r="C30" s="61" t="str">
        <f>IFERROR(VLOOKUP($B30,'STARTOVKA SABZO '!$A:$D,2,FALSE),"")</f>
        <v/>
      </c>
      <c r="D30" s="61" t="str">
        <f>IFERROR(VLOOKUP($B30,'STARTOVKA SABZO '!$A:$D,3,FALSE),"")</f>
        <v/>
      </c>
      <c r="E30" s="26" t="str">
        <f>IFERROR(VLOOKUP($B30,'STARTOVKA SABZO '!$A:$D,4,FALSE),"")</f>
        <v/>
      </c>
      <c r="F30" s="26" t="str">
        <f t="shared" si="0"/>
        <v/>
      </c>
      <c r="G30" s="61" t="str">
        <f>IF(COUNTIF('STARTOVKA SABZO '!$A:$A,$B30)&gt;0,"SABZO","")</f>
        <v/>
      </c>
      <c r="H30" s="57"/>
      <c r="I30" s="28" t="str">
        <f>IF(ISNUMBER($E30), IF(AND($E30&gt;1900,YEAR($C$5)-$E30&lt;=$I$10),COUNT($I$11:$I29)+1,""),"")</f>
        <v/>
      </c>
      <c r="J30" s="28" t="str">
        <f>IF(ISNUMBER($E30), IF(AND($E30&gt;1900,YEAR($C$5)-$E30&gt;I$10,YEAR($C$5)-$E30&lt;=J$10),COUNT(J$11:J29)+1,""),"")</f>
        <v/>
      </c>
      <c r="K30" s="28" t="str">
        <f>IF(ISNUMBER($E30), IF(AND($E30&gt;1900,YEAR($C$5)-$E30&gt;J$10,YEAR($C$5)-$E30&lt;=K$10),COUNT(K$11:K29)+1,""),"")</f>
        <v/>
      </c>
      <c r="L30" s="28" t="str">
        <f>IF(ISNUMBER($E30), IF(AND($E30&gt;1900,YEAR($C$5)-$E30&gt;K$10,YEAR($C$5)-$E30&lt;=L$10),COUNT(L$11:L29)+1,""),"")</f>
        <v/>
      </c>
      <c r="M30" s="28" t="str">
        <f>IF(ISNUMBER($E30), IF(AND($E30&gt;1900,YEAR($C$5)-$E30&gt;L$10,YEAR($C$5)-$E30&lt;=M$10),COUNT(M$11:M29)+1,""),"")</f>
        <v/>
      </c>
      <c r="N30" s="28" t="str">
        <f>IF(ISNUMBER($E30), IF(AND($E30&gt;1900,YEAR($C$5)-$E30&gt;M$10),COUNT(N$11:N29)+1,""),"")</f>
        <v/>
      </c>
      <c r="O30" s="58" t="s">
        <v>260</v>
      </c>
    </row>
    <row r="31" spans="1:15" x14ac:dyDescent="0.3">
      <c r="A31" s="26"/>
      <c r="B31" s="27"/>
      <c r="C31" s="61" t="str">
        <f>IFERROR(VLOOKUP($B31,'STARTOVKA SABZO '!$A:$D,2,FALSE),"")</f>
        <v/>
      </c>
      <c r="D31" s="61" t="str">
        <f>IFERROR(VLOOKUP($B31,'STARTOVKA SABZO '!$A:$D,3,FALSE),"")</f>
        <v/>
      </c>
      <c r="E31" s="26" t="str">
        <f>IFERROR(VLOOKUP($B31,'STARTOVKA SABZO '!$A:$D,4,FALSE),"")</f>
        <v/>
      </c>
      <c r="F31" s="26" t="str">
        <f t="shared" si="0"/>
        <v/>
      </c>
      <c r="G31" s="61" t="str">
        <f>IF(COUNTIF('STARTOVKA SABZO '!$A:$A,$B31)&gt;0,"SABZO","")</f>
        <v/>
      </c>
      <c r="H31" s="57"/>
      <c r="I31" s="28" t="str">
        <f>IF(ISNUMBER($E31), IF(AND($E31&gt;1900,YEAR($C$5)-$E31&lt;=$I$10),COUNT($I$11:$I30)+1,""),"")</f>
        <v/>
      </c>
      <c r="J31" s="28" t="str">
        <f>IF(ISNUMBER($E31), IF(AND($E31&gt;1900,YEAR($C$5)-$E31&gt;I$10,YEAR($C$5)-$E31&lt;=J$10),COUNT(J$11:J30)+1,""),"")</f>
        <v/>
      </c>
      <c r="K31" s="28" t="str">
        <f>IF(ISNUMBER($E31), IF(AND($E31&gt;1900,YEAR($C$5)-$E31&gt;J$10,YEAR($C$5)-$E31&lt;=K$10),COUNT(K$11:K30)+1,""),"")</f>
        <v/>
      </c>
      <c r="L31" s="28" t="str">
        <f>IF(ISNUMBER($E31), IF(AND($E31&gt;1900,YEAR($C$5)-$E31&gt;K$10,YEAR($C$5)-$E31&lt;=L$10),COUNT(L$11:L30)+1,""),"")</f>
        <v/>
      </c>
      <c r="M31" s="28" t="str">
        <f>IF(ISNUMBER($E31), IF(AND($E31&gt;1900,YEAR($C$5)-$E31&gt;L$10,YEAR($C$5)-$E31&lt;=M$10),COUNT(M$11:M30)+1,""),"")</f>
        <v/>
      </c>
      <c r="N31" s="28" t="str">
        <f>IF(ISNUMBER($E31), IF(AND($E31&gt;1900,YEAR($C$5)-$E31&gt;M$10),COUNT(N$11:N30)+1,""),"")</f>
        <v/>
      </c>
      <c r="O31" s="58" t="s">
        <v>260</v>
      </c>
    </row>
    <row r="32" spans="1:15" x14ac:dyDescent="0.3">
      <c r="A32" s="26"/>
      <c r="B32" s="27"/>
      <c r="C32" s="61" t="str">
        <f>IFERROR(VLOOKUP($B32,'STARTOVKA SABZO '!$A:$D,2,FALSE),"")</f>
        <v/>
      </c>
      <c r="D32" s="61" t="str">
        <f>IFERROR(VLOOKUP($B32,'STARTOVKA SABZO '!$A:$D,3,FALSE),"")</f>
        <v/>
      </c>
      <c r="E32" s="26" t="str">
        <f>IFERROR(VLOOKUP($B32,'STARTOVKA SABZO '!$A:$D,4,FALSE),"")</f>
        <v/>
      </c>
      <c r="F32" s="26" t="str">
        <f t="shared" si="0"/>
        <v/>
      </c>
      <c r="G32" s="61" t="str">
        <f>IF(COUNTIF('STARTOVKA SABZO '!$A:$A,$B32)&gt;0,"SABZO","")</f>
        <v/>
      </c>
      <c r="H32" s="57"/>
      <c r="I32" s="28" t="str">
        <f>IF(ISNUMBER($E32), IF(AND($E32&gt;1900,YEAR($C$5)-$E32&lt;=$I$10),COUNT($I$11:$I31)+1,""),"")</f>
        <v/>
      </c>
      <c r="J32" s="28" t="str">
        <f>IF(ISNUMBER($E32), IF(AND($E32&gt;1900,YEAR($C$5)-$E32&gt;I$10,YEAR($C$5)-$E32&lt;=J$10),COUNT(J$11:J31)+1,""),"")</f>
        <v/>
      </c>
      <c r="K32" s="28" t="str">
        <f>IF(ISNUMBER($E32), IF(AND($E32&gt;1900,YEAR($C$5)-$E32&gt;J$10,YEAR($C$5)-$E32&lt;=K$10),COUNT(K$11:K31)+1,""),"")</f>
        <v/>
      </c>
      <c r="L32" s="28" t="str">
        <f>IF(ISNUMBER($E32), IF(AND($E32&gt;1900,YEAR($C$5)-$E32&gt;K$10,YEAR($C$5)-$E32&lt;=L$10),COUNT(L$11:L31)+1,""),"")</f>
        <v/>
      </c>
      <c r="M32" s="28" t="str">
        <f>IF(ISNUMBER($E32), IF(AND($E32&gt;1900,YEAR($C$5)-$E32&gt;L$10,YEAR($C$5)-$E32&lt;=M$10),COUNT(M$11:M31)+1,""),"")</f>
        <v/>
      </c>
      <c r="N32" s="28" t="str">
        <f>IF(ISNUMBER($E32), IF(AND($E32&gt;1900,YEAR($C$5)-$E32&gt;M$10),COUNT(N$11:N31)+1,""),"")</f>
        <v/>
      </c>
      <c r="O32" s="58" t="s">
        <v>260</v>
      </c>
    </row>
    <row r="33" spans="1:15" x14ac:dyDescent="0.3">
      <c r="A33" s="26"/>
      <c r="B33" s="27"/>
      <c r="C33" s="61" t="str">
        <f>IFERROR(VLOOKUP($B33,'STARTOVKA SABZO '!$A:$D,2,FALSE),"")</f>
        <v/>
      </c>
      <c r="D33" s="61" t="str">
        <f>IFERROR(VLOOKUP($B33,'STARTOVKA SABZO '!$A:$D,3,FALSE),"")</f>
        <v/>
      </c>
      <c r="E33" s="26" t="str">
        <f>IFERROR(VLOOKUP($B33,'STARTOVKA SABZO '!$A:$D,4,FALSE),"")</f>
        <v/>
      </c>
      <c r="F33" s="26" t="str">
        <f t="shared" si="0"/>
        <v/>
      </c>
      <c r="G33" s="61" t="str">
        <f>IF(COUNTIF('STARTOVKA SABZO '!$A:$A,$B33)&gt;0,"SABZO","")</f>
        <v/>
      </c>
      <c r="H33" s="57"/>
      <c r="I33" s="28" t="str">
        <f>IF(ISNUMBER($E33), IF(AND($E33&gt;1900,YEAR($C$5)-$E33&lt;=$I$10),COUNT($I$11:$I32)+1,""),"")</f>
        <v/>
      </c>
      <c r="J33" s="28" t="str">
        <f>IF(ISNUMBER($E33), IF(AND($E33&gt;1900,YEAR($C$5)-$E33&gt;I$10,YEAR($C$5)-$E33&lt;=J$10),COUNT(J$11:J32)+1,""),"")</f>
        <v/>
      </c>
      <c r="K33" s="28" t="str">
        <f>IF(ISNUMBER($E33), IF(AND($E33&gt;1900,YEAR($C$5)-$E33&gt;J$10,YEAR($C$5)-$E33&lt;=K$10),COUNT(K$11:K32)+1,""),"")</f>
        <v/>
      </c>
      <c r="L33" s="28" t="str">
        <f>IF(ISNUMBER($E33), IF(AND($E33&gt;1900,YEAR($C$5)-$E33&gt;K$10,YEAR($C$5)-$E33&lt;=L$10),COUNT(L$11:L32)+1,""),"")</f>
        <v/>
      </c>
      <c r="M33" s="28" t="str">
        <f>IF(ISNUMBER($E33), IF(AND($E33&gt;1900,YEAR($C$5)-$E33&gt;L$10,YEAR($C$5)-$E33&lt;=M$10),COUNT(M$11:M32)+1,""),"")</f>
        <v/>
      </c>
      <c r="N33" s="28" t="str">
        <f>IF(ISNUMBER($E33), IF(AND($E33&gt;1900,YEAR($C$5)-$E33&gt;M$10),COUNT(N$11:N32)+1,""),"")</f>
        <v/>
      </c>
      <c r="O33" s="58" t="s">
        <v>260</v>
      </c>
    </row>
    <row r="34" spans="1:15" x14ac:dyDescent="0.3">
      <c r="A34" s="26"/>
      <c r="B34" s="27"/>
      <c r="C34" s="61" t="str">
        <f>IFERROR(VLOOKUP($B34,'STARTOVKA SABZO '!$A:$D,2,FALSE),"")</f>
        <v/>
      </c>
      <c r="D34" s="61" t="str">
        <f>IFERROR(VLOOKUP($B34,'STARTOVKA SABZO '!$A:$D,3,FALSE),"")</f>
        <v/>
      </c>
      <c r="E34" s="26" t="str">
        <f>IFERROR(VLOOKUP($B34,'STARTOVKA SABZO '!$A:$D,4,FALSE),"")</f>
        <v/>
      </c>
      <c r="F34" s="26" t="str">
        <f t="shared" si="0"/>
        <v/>
      </c>
      <c r="G34" s="61" t="str">
        <f>IF(COUNTIF('STARTOVKA SABZO '!$A:$A,$B34)&gt;0,"SABZO","")</f>
        <v/>
      </c>
      <c r="H34" s="57"/>
      <c r="I34" s="28" t="str">
        <f>IF(ISNUMBER($E34), IF(AND($E34&gt;1900,YEAR($C$5)-$E34&lt;=$I$10),COUNT($I$11:$I33)+1,""),"")</f>
        <v/>
      </c>
      <c r="J34" s="28" t="str">
        <f>IF(ISNUMBER($E34), IF(AND($E34&gt;1900,YEAR($C$5)-$E34&gt;I$10,YEAR($C$5)-$E34&lt;=J$10),COUNT(J$11:J33)+1,""),"")</f>
        <v/>
      </c>
      <c r="K34" s="28" t="str">
        <f>IF(ISNUMBER($E34), IF(AND($E34&gt;1900,YEAR($C$5)-$E34&gt;J$10,YEAR($C$5)-$E34&lt;=K$10),COUNT(K$11:K33)+1,""),"")</f>
        <v/>
      </c>
      <c r="L34" s="28" t="str">
        <f>IF(ISNUMBER($E34), IF(AND($E34&gt;1900,YEAR($C$5)-$E34&gt;K$10,YEAR($C$5)-$E34&lt;=L$10),COUNT(L$11:L33)+1,""),"")</f>
        <v/>
      </c>
      <c r="M34" s="28" t="str">
        <f>IF(ISNUMBER($E34), IF(AND($E34&gt;1900,YEAR($C$5)-$E34&gt;L$10,YEAR($C$5)-$E34&lt;=M$10),COUNT(M$11:M33)+1,""),"")</f>
        <v/>
      </c>
      <c r="N34" s="28" t="str">
        <f>IF(ISNUMBER($E34), IF(AND($E34&gt;1900,YEAR($C$5)-$E34&gt;M$10),COUNT(N$11:N33)+1,""),"")</f>
        <v/>
      </c>
      <c r="O34" s="58" t="s">
        <v>260</v>
      </c>
    </row>
    <row r="35" spans="1:15" x14ac:dyDescent="0.3">
      <c r="A35" s="26"/>
      <c r="B35" s="27"/>
      <c r="C35" s="61" t="str">
        <f>IFERROR(VLOOKUP($B35,'STARTOVKA SABZO '!$A:$D,2,FALSE),"")</f>
        <v/>
      </c>
      <c r="D35" s="61" t="str">
        <f>IFERROR(VLOOKUP($B35,'STARTOVKA SABZO '!$A:$D,3,FALSE),"")</f>
        <v/>
      </c>
      <c r="E35" s="26" t="str">
        <f>IFERROR(VLOOKUP($B35,'STARTOVKA SABZO '!$A:$D,4,FALSE),"")</f>
        <v/>
      </c>
      <c r="F35" s="26" t="str">
        <f t="shared" si="0"/>
        <v/>
      </c>
      <c r="G35" s="61" t="str">
        <f>IF(COUNTIF('STARTOVKA SABZO '!$A:$A,$B35)&gt;0,"SABZO","")</f>
        <v/>
      </c>
      <c r="H35" s="57"/>
      <c r="I35" s="28" t="str">
        <f>IF(ISNUMBER($E35), IF(AND($E35&gt;1900,YEAR($C$5)-$E35&lt;=$I$10),COUNT($I$11:$I34)+1,""),"")</f>
        <v/>
      </c>
      <c r="J35" s="28" t="str">
        <f>IF(ISNUMBER($E35), IF(AND($E35&gt;1900,YEAR($C$5)-$E35&gt;I$10,YEAR($C$5)-$E35&lt;=J$10),COUNT(J$11:J34)+1,""),"")</f>
        <v/>
      </c>
      <c r="K35" s="28" t="str">
        <f>IF(ISNUMBER($E35), IF(AND($E35&gt;1900,YEAR($C$5)-$E35&gt;J$10,YEAR($C$5)-$E35&lt;=K$10),COUNT(K$11:K34)+1,""),"")</f>
        <v/>
      </c>
      <c r="L35" s="28" t="str">
        <f>IF(ISNUMBER($E35), IF(AND($E35&gt;1900,YEAR($C$5)-$E35&gt;K$10,YEAR($C$5)-$E35&lt;=L$10),COUNT(L$11:L34)+1,""),"")</f>
        <v/>
      </c>
      <c r="M35" s="28" t="str">
        <f>IF(ISNUMBER($E35), IF(AND($E35&gt;1900,YEAR($C$5)-$E35&gt;L$10,YEAR($C$5)-$E35&lt;=M$10),COUNT(M$11:M34)+1,""),"")</f>
        <v/>
      </c>
      <c r="N35" s="28" t="str">
        <f>IF(ISNUMBER($E35), IF(AND($E35&gt;1900,YEAR($C$5)-$E35&gt;M$10),COUNT(N$11:N34)+1,""),"")</f>
        <v/>
      </c>
      <c r="O35" s="58" t="s">
        <v>260</v>
      </c>
    </row>
    <row r="36" spans="1:15" x14ac:dyDescent="0.3">
      <c r="A36" s="26"/>
      <c r="B36" s="27"/>
      <c r="C36" s="61" t="str">
        <f>IFERROR(VLOOKUP($B36,'STARTOVKA SABZO '!$A:$D,2,FALSE),"")</f>
        <v/>
      </c>
      <c r="D36" s="61" t="str">
        <f>IFERROR(VLOOKUP($B36,'STARTOVKA SABZO '!$A:$D,3,FALSE),"")</f>
        <v/>
      </c>
      <c r="E36" s="26" t="str">
        <f>IFERROR(VLOOKUP($B36,'STARTOVKA SABZO '!$A:$D,4,FALSE),"")</f>
        <v/>
      </c>
      <c r="F36" s="26" t="str">
        <f t="shared" si="0"/>
        <v/>
      </c>
      <c r="G36" s="61" t="str">
        <f>IF(COUNTIF('STARTOVKA SABZO '!$A:$A,$B36)&gt;0,"SABZO","")</f>
        <v/>
      </c>
      <c r="H36" s="57"/>
      <c r="I36" s="28" t="str">
        <f>IF(ISNUMBER($E36), IF(AND($E36&gt;1900,YEAR($C$5)-$E36&lt;=$I$10),COUNT($I$11:$I35)+1,""),"")</f>
        <v/>
      </c>
      <c r="J36" s="28" t="str">
        <f>IF(ISNUMBER($E36), IF(AND($E36&gt;1900,YEAR($C$5)-$E36&gt;I$10,YEAR($C$5)-$E36&lt;=J$10),COUNT(J$11:J35)+1,""),"")</f>
        <v/>
      </c>
      <c r="K36" s="28" t="str">
        <f>IF(ISNUMBER($E36), IF(AND($E36&gt;1900,YEAR($C$5)-$E36&gt;J$10,YEAR($C$5)-$E36&lt;=K$10),COUNT(K$11:K35)+1,""),"")</f>
        <v/>
      </c>
      <c r="L36" s="28" t="str">
        <f>IF(ISNUMBER($E36), IF(AND($E36&gt;1900,YEAR($C$5)-$E36&gt;K$10,YEAR($C$5)-$E36&lt;=L$10),COUNT(L$11:L35)+1,""),"")</f>
        <v/>
      </c>
      <c r="M36" s="28" t="str">
        <f>IF(ISNUMBER($E36), IF(AND($E36&gt;1900,YEAR($C$5)-$E36&gt;L$10,YEAR($C$5)-$E36&lt;=M$10),COUNT(M$11:M35)+1,""),"")</f>
        <v/>
      </c>
      <c r="N36" s="28" t="str">
        <f>IF(ISNUMBER($E36), IF(AND($E36&gt;1900,YEAR($C$5)-$E36&gt;M$10),COUNT(N$11:N35)+1,""),"")</f>
        <v/>
      </c>
      <c r="O36" s="58" t="s">
        <v>260</v>
      </c>
    </row>
    <row r="37" spans="1:15" x14ac:dyDescent="0.3">
      <c r="A37" s="26"/>
      <c r="B37" s="27"/>
      <c r="C37" s="61" t="str">
        <f>IFERROR(VLOOKUP($B37,'STARTOVKA SABZO '!$A:$D,2,FALSE),"")</f>
        <v/>
      </c>
      <c r="D37" s="61" t="str">
        <f>IFERROR(VLOOKUP($B37,'STARTOVKA SABZO '!$A:$D,3,FALSE),"")</f>
        <v/>
      </c>
      <c r="E37" s="26" t="str">
        <f>IFERROR(VLOOKUP($B37,'STARTOVKA SABZO '!$A:$D,4,FALSE),"")</f>
        <v/>
      </c>
      <c r="F37" s="26" t="str">
        <f t="shared" si="0"/>
        <v/>
      </c>
      <c r="G37" s="61" t="str">
        <f>IF(COUNTIF('STARTOVKA SABZO '!$A:$A,$B37)&gt;0,"SABZO","")</f>
        <v/>
      </c>
      <c r="H37" s="57"/>
      <c r="I37" s="28" t="str">
        <f>IF(ISNUMBER($E37), IF(AND($E37&gt;1900,YEAR($C$5)-$E37&lt;=$I$10),COUNT($I$11:$I36)+1,""),"")</f>
        <v/>
      </c>
      <c r="J37" s="28" t="str">
        <f>IF(ISNUMBER($E37), IF(AND($E37&gt;1900,YEAR($C$5)-$E37&gt;I$10,YEAR($C$5)-$E37&lt;=J$10),COUNT(J$11:J36)+1,""),"")</f>
        <v/>
      </c>
      <c r="K37" s="28" t="str">
        <f>IF(ISNUMBER($E37), IF(AND($E37&gt;1900,YEAR($C$5)-$E37&gt;J$10,YEAR($C$5)-$E37&lt;=K$10),COUNT(K$11:K36)+1,""),"")</f>
        <v/>
      </c>
      <c r="L37" s="28" t="str">
        <f>IF(ISNUMBER($E37), IF(AND($E37&gt;1900,YEAR($C$5)-$E37&gt;K$10,YEAR($C$5)-$E37&lt;=L$10),COUNT(L$11:L36)+1,""),"")</f>
        <v/>
      </c>
      <c r="M37" s="28" t="str">
        <f>IF(ISNUMBER($E37), IF(AND($E37&gt;1900,YEAR($C$5)-$E37&gt;L$10,YEAR($C$5)-$E37&lt;=M$10),COUNT(M$11:M36)+1,""),"")</f>
        <v/>
      </c>
      <c r="N37" s="28" t="str">
        <f>IF(ISNUMBER($E37), IF(AND($E37&gt;1900,YEAR($C$5)-$E37&gt;M$10),COUNT(N$11:N36)+1,""),"")</f>
        <v/>
      </c>
      <c r="O37" s="58" t="s">
        <v>260</v>
      </c>
    </row>
    <row r="38" spans="1:15" x14ac:dyDescent="0.3">
      <c r="A38" s="26"/>
      <c r="B38" s="27"/>
      <c r="C38" s="61" t="str">
        <f>IFERROR(VLOOKUP($B38,'STARTOVKA SABZO '!$A:$D,2,FALSE),"")</f>
        <v/>
      </c>
      <c r="D38" s="61" t="str">
        <f>IFERROR(VLOOKUP($B38,'STARTOVKA SABZO '!$A:$D,3,FALSE),"")</f>
        <v/>
      </c>
      <c r="E38" s="26" t="str">
        <f>IFERROR(VLOOKUP($B38,'STARTOVKA SABZO '!$A:$D,4,FALSE),"")</f>
        <v/>
      </c>
      <c r="F38" s="26" t="str">
        <f t="shared" si="0"/>
        <v/>
      </c>
      <c r="G38" s="61" t="str">
        <f>IF(COUNTIF('STARTOVKA SABZO '!$A:$A,$B38)&gt;0,"SABZO","")</f>
        <v/>
      </c>
      <c r="H38" s="57"/>
      <c r="I38" s="28" t="str">
        <f>IF(ISNUMBER($E38), IF(AND($E38&gt;1900,YEAR($C$5)-$E38&lt;=$I$10),COUNT($I$11:$I37)+1,""),"")</f>
        <v/>
      </c>
      <c r="J38" s="28" t="str">
        <f>IF(ISNUMBER($E38), IF(AND($E38&gt;1900,YEAR($C$5)-$E38&gt;I$10,YEAR($C$5)-$E38&lt;=J$10),COUNT(J$11:J37)+1,""),"")</f>
        <v/>
      </c>
      <c r="K38" s="28" t="str">
        <f>IF(ISNUMBER($E38), IF(AND($E38&gt;1900,YEAR($C$5)-$E38&gt;J$10,YEAR($C$5)-$E38&lt;=K$10),COUNT(K$11:K37)+1,""),"")</f>
        <v/>
      </c>
      <c r="L38" s="28" t="str">
        <f>IF(ISNUMBER($E38), IF(AND($E38&gt;1900,YEAR($C$5)-$E38&gt;K$10,YEAR($C$5)-$E38&lt;=L$10),COUNT(L$11:L37)+1,""),"")</f>
        <v/>
      </c>
      <c r="M38" s="28" t="str">
        <f>IF(ISNUMBER($E38), IF(AND($E38&gt;1900,YEAR($C$5)-$E38&gt;L$10,YEAR($C$5)-$E38&lt;=M$10),COUNT(M$11:M37)+1,""),"")</f>
        <v/>
      </c>
      <c r="N38" s="28" t="str">
        <f>IF(ISNUMBER($E38), IF(AND($E38&gt;1900,YEAR($C$5)-$E38&gt;M$10),COUNT(N$11:N37)+1,""),"")</f>
        <v/>
      </c>
      <c r="O38" s="58" t="s">
        <v>260</v>
      </c>
    </row>
    <row r="39" spans="1:15" x14ac:dyDescent="0.3">
      <c r="A39" s="26"/>
      <c r="B39" s="27"/>
      <c r="C39" s="61" t="str">
        <f>IFERROR(VLOOKUP($B39,'STARTOVKA SABZO '!$A:$D,2,FALSE),"")</f>
        <v/>
      </c>
      <c r="D39" s="61" t="str">
        <f>IFERROR(VLOOKUP($B39,'STARTOVKA SABZO '!$A:$D,3,FALSE),"")</f>
        <v/>
      </c>
      <c r="E39" s="26" t="str">
        <f>IFERROR(VLOOKUP($B39,'STARTOVKA SABZO '!$A:$D,4,FALSE),"")</f>
        <v/>
      </c>
      <c r="F39" s="26" t="str">
        <f t="shared" si="0"/>
        <v/>
      </c>
      <c r="G39" s="61" t="str">
        <f>IF(COUNTIF('STARTOVKA SABZO '!$A:$A,$B39)&gt;0,"SABZO","")</f>
        <v/>
      </c>
      <c r="H39" s="57"/>
      <c r="I39" s="28" t="str">
        <f>IF(ISNUMBER($E39), IF(AND($E39&gt;1900,YEAR($C$5)-$E39&lt;=$I$10),COUNT($I$11:$I38)+1,""),"")</f>
        <v/>
      </c>
      <c r="J39" s="28" t="str">
        <f>IF(ISNUMBER($E39), IF(AND($E39&gt;1900,YEAR($C$5)-$E39&gt;I$10,YEAR($C$5)-$E39&lt;=J$10),COUNT(J$11:J38)+1,""),"")</f>
        <v/>
      </c>
      <c r="K39" s="28" t="str">
        <f>IF(ISNUMBER($E39), IF(AND($E39&gt;1900,YEAR($C$5)-$E39&gt;J$10,YEAR($C$5)-$E39&lt;=K$10),COUNT(K$11:K38)+1,""),"")</f>
        <v/>
      </c>
      <c r="L39" s="28" t="str">
        <f>IF(ISNUMBER($E39), IF(AND($E39&gt;1900,YEAR($C$5)-$E39&gt;K$10,YEAR($C$5)-$E39&lt;=L$10),COUNT(L$11:L38)+1,""),"")</f>
        <v/>
      </c>
      <c r="M39" s="28" t="str">
        <f>IF(ISNUMBER($E39), IF(AND($E39&gt;1900,YEAR($C$5)-$E39&gt;L$10,YEAR($C$5)-$E39&lt;=M$10),COUNT(M$11:M38)+1,""),"")</f>
        <v/>
      </c>
      <c r="N39" s="28" t="str">
        <f>IF(ISNUMBER($E39), IF(AND($E39&gt;1900,YEAR($C$5)-$E39&gt;M$10),COUNT(N$11:N38)+1,""),"")</f>
        <v/>
      </c>
      <c r="O39" s="58" t="s">
        <v>260</v>
      </c>
    </row>
    <row r="40" spans="1:15" x14ac:dyDescent="0.3">
      <c r="A40" s="26"/>
      <c r="B40" s="27"/>
      <c r="C40" s="61" t="str">
        <f>IFERROR(VLOOKUP($B40,'STARTOVKA SABZO '!$A:$D,2,FALSE),"")</f>
        <v/>
      </c>
      <c r="D40" s="61" t="str">
        <f>IFERROR(VLOOKUP($B40,'STARTOVKA SABZO '!$A:$D,3,FALSE),"")</f>
        <v/>
      </c>
      <c r="E40" s="26" t="str">
        <f>IFERROR(VLOOKUP($B40,'STARTOVKA SABZO '!$A:$D,4,FALSE),"")</f>
        <v/>
      </c>
      <c r="F40" s="26" t="str">
        <f t="shared" si="0"/>
        <v/>
      </c>
      <c r="G40" s="61" t="str">
        <f>IF(COUNTIF('STARTOVKA SABZO '!$A:$A,$B40)&gt;0,"SABZO","")</f>
        <v/>
      </c>
      <c r="H40" s="57"/>
      <c r="I40" s="28" t="str">
        <f>IF(ISNUMBER($E40), IF(AND($E40&gt;1900,YEAR($C$5)-$E40&lt;=$I$10),COUNT($I$11:$I39)+1,""),"")</f>
        <v/>
      </c>
      <c r="J40" s="28" t="str">
        <f>IF(ISNUMBER($E40), IF(AND($E40&gt;1900,YEAR($C$5)-$E40&gt;I$10,YEAR($C$5)-$E40&lt;=J$10),COUNT(J$11:J39)+1,""),"")</f>
        <v/>
      </c>
      <c r="K40" s="28" t="str">
        <f>IF(ISNUMBER($E40), IF(AND($E40&gt;1900,YEAR($C$5)-$E40&gt;J$10,YEAR($C$5)-$E40&lt;=K$10),COUNT(K$11:K39)+1,""),"")</f>
        <v/>
      </c>
      <c r="L40" s="28" t="str">
        <f>IF(ISNUMBER($E40), IF(AND($E40&gt;1900,YEAR($C$5)-$E40&gt;K$10,YEAR($C$5)-$E40&lt;=L$10),COUNT(L$11:L39)+1,""),"")</f>
        <v/>
      </c>
      <c r="M40" s="28" t="str">
        <f>IF(ISNUMBER($E40), IF(AND($E40&gt;1900,YEAR($C$5)-$E40&gt;L$10,YEAR($C$5)-$E40&lt;=M$10),COUNT(M$11:M39)+1,""),"")</f>
        <v/>
      </c>
      <c r="N40" s="28" t="str">
        <f>IF(ISNUMBER($E40), IF(AND($E40&gt;1900,YEAR($C$5)-$E40&gt;M$10),COUNT(N$11:N39)+1,""),"")</f>
        <v/>
      </c>
      <c r="O40" s="58" t="s">
        <v>260</v>
      </c>
    </row>
    <row r="41" spans="1:15" x14ac:dyDescent="0.3">
      <c r="A41" s="26"/>
      <c r="B41" s="27"/>
      <c r="C41" s="61" t="str">
        <f>IFERROR(VLOOKUP($B41,'STARTOVKA SABZO '!$A:$D,2,FALSE),"")</f>
        <v/>
      </c>
      <c r="D41" s="61" t="str">
        <f>IFERROR(VLOOKUP($B41,'STARTOVKA SABZO '!$A:$D,3,FALSE),"")</f>
        <v/>
      </c>
      <c r="E41" s="26" t="str">
        <f>IFERROR(VLOOKUP($B41,'STARTOVKA SABZO '!$A:$D,4,FALSE),"")</f>
        <v/>
      </c>
      <c r="F41" s="26" t="str">
        <f t="shared" si="0"/>
        <v/>
      </c>
      <c r="G41" s="61" t="str">
        <f>IF(COUNTIF('STARTOVKA SABZO '!$A:$A,$B41)&gt;0,"SABZO","")</f>
        <v/>
      </c>
      <c r="H41" s="57"/>
      <c r="I41" s="28" t="str">
        <f>IF(ISNUMBER($E41), IF(AND($E41&gt;1900,YEAR($C$5)-$E41&lt;=$I$10),COUNT($I$11:$I40)+1,""),"")</f>
        <v/>
      </c>
      <c r="J41" s="28" t="str">
        <f>IF(ISNUMBER($E41), IF(AND($E41&gt;1900,YEAR($C$5)-$E41&gt;I$10,YEAR($C$5)-$E41&lt;=J$10),COUNT(J$11:J40)+1,""),"")</f>
        <v/>
      </c>
      <c r="K41" s="28" t="str">
        <f>IF(ISNUMBER($E41), IF(AND($E41&gt;1900,YEAR($C$5)-$E41&gt;J$10,YEAR($C$5)-$E41&lt;=K$10),COUNT(K$11:K40)+1,""),"")</f>
        <v/>
      </c>
      <c r="L41" s="28" t="str">
        <f>IF(ISNUMBER($E41), IF(AND($E41&gt;1900,YEAR($C$5)-$E41&gt;K$10,YEAR($C$5)-$E41&lt;=L$10),COUNT(L$11:L40)+1,""),"")</f>
        <v/>
      </c>
      <c r="M41" s="28" t="str">
        <f>IF(ISNUMBER($E41), IF(AND($E41&gt;1900,YEAR($C$5)-$E41&gt;L$10,YEAR($C$5)-$E41&lt;=M$10),COUNT(M$11:M40)+1,""),"")</f>
        <v/>
      </c>
      <c r="N41" s="28" t="str">
        <f>IF(ISNUMBER($E41), IF(AND($E41&gt;1900,YEAR($C$5)-$E41&gt;M$10),COUNT(N$11:N40)+1,""),"")</f>
        <v/>
      </c>
      <c r="O41" s="58" t="s">
        <v>260</v>
      </c>
    </row>
    <row r="42" spans="1:15" x14ac:dyDescent="0.3">
      <c r="A42" s="26"/>
      <c r="B42" s="27"/>
      <c r="C42" s="61" t="str">
        <f>IFERROR(VLOOKUP($B42,'STARTOVKA SABZO '!$A:$D,2,FALSE),"")</f>
        <v/>
      </c>
      <c r="D42" s="61" t="str">
        <f>IFERROR(VLOOKUP($B42,'STARTOVKA SABZO '!$A:$D,3,FALSE),"")</f>
        <v/>
      </c>
      <c r="E42" s="26" t="str">
        <f>IFERROR(VLOOKUP($B42,'STARTOVKA SABZO '!$A:$D,4,FALSE),"")</f>
        <v/>
      </c>
      <c r="F42" s="26" t="str">
        <f t="shared" si="0"/>
        <v/>
      </c>
      <c r="G42" s="61" t="str">
        <f>IF(COUNTIF('STARTOVKA SABZO '!$A:$A,$B42)&gt;0,"SABZO","")</f>
        <v/>
      </c>
      <c r="H42" s="57"/>
      <c r="I42" s="28" t="str">
        <f>IF(ISNUMBER($E42), IF(AND($E42&gt;1900,YEAR($C$5)-$E42&lt;=$I$10),COUNT($I$11:$I41)+1,""),"")</f>
        <v/>
      </c>
      <c r="J42" s="28" t="str">
        <f>IF(ISNUMBER($E42), IF(AND($E42&gt;1900,YEAR($C$5)-$E42&gt;I$10,YEAR($C$5)-$E42&lt;=J$10),COUNT(J$11:J41)+1,""),"")</f>
        <v/>
      </c>
      <c r="K42" s="28" t="str">
        <f>IF(ISNUMBER($E42), IF(AND($E42&gt;1900,YEAR($C$5)-$E42&gt;J$10,YEAR($C$5)-$E42&lt;=K$10),COUNT(K$11:K41)+1,""),"")</f>
        <v/>
      </c>
      <c r="L42" s="28" t="str">
        <f>IF(ISNUMBER($E42), IF(AND($E42&gt;1900,YEAR($C$5)-$E42&gt;K$10,YEAR($C$5)-$E42&lt;=L$10),COUNT(L$11:L41)+1,""),"")</f>
        <v/>
      </c>
      <c r="M42" s="28" t="str">
        <f>IF(ISNUMBER($E42), IF(AND($E42&gt;1900,YEAR($C$5)-$E42&gt;L$10,YEAR($C$5)-$E42&lt;=M$10),COUNT(M$11:M41)+1,""),"")</f>
        <v/>
      </c>
      <c r="N42" s="28" t="str">
        <f>IF(ISNUMBER($E42), IF(AND($E42&gt;1900,YEAR($C$5)-$E42&gt;M$10),COUNT(N$11:N41)+1,""),"")</f>
        <v/>
      </c>
      <c r="O42" s="58" t="s">
        <v>260</v>
      </c>
    </row>
    <row r="43" spans="1:15" x14ac:dyDescent="0.3">
      <c r="A43" s="26"/>
      <c r="B43" s="27"/>
      <c r="C43" s="61" t="str">
        <f>IFERROR(VLOOKUP($B43,'STARTOVKA SABZO '!$A:$D,2,FALSE),"")</f>
        <v/>
      </c>
      <c r="D43" s="61" t="str">
        <f>IFERROR(VLOOKUP($B43,'STARTOVKA SABZO '!$A:$D,3,FALSE),"")</f>
        <v/>
      </c>
      <c r="E43" s="26" t="str">
        <f>IFERROR(VLOOKUP($B43,'STARTOVKA SABZO '!$A:$D,4,FALSE),"")</f>
        <v/>
      </c>
      <c r="F43" s="26" t="str">
        <f t="shared" si="0"/>
        <v/>
      </c>
      <c r="G43" s="61" t="str">
        <f>IF(COUNTIF('STARTOVKA SABZO '!$A:$A,$B43)&gt;0,"SABZO","")</f>
        <v/>
      </c>
      <c r="H43" s="57"/>
      <c r="I43" s="28" t="str">
        <f>IF(ISNUMBER($E43), IF(AND($E43&gt;1900,YEAR($C$5)-$E43&lt;=$I$10),COUNT($I$11:$I42)+1,""),"")</f>
        <v/>
      </c>
      <c r="J43" s="28" t="str">
        <f>IF(ISNUMBER($E43), IF(AND($E43&gt;1900,YEAR($C$5)-$E43&gt;I$10,YEAR($C$5)-$E43&lt;=J$10),COUNT(J$11:J42)+1,""),"")</f>
        <v/>
      </c>
      <c r="K43" s="28" t="str">
        <f>IF(ISNUMBER($E43), IF(AND($E43&gt;1900,YEAR($C$5)-$E43&gt;J$10,YEAR($C$5)-$E43&lt;=K$10),COUNT(K$11:K42)+1,""),"")</f>
        <v/>
      </c>
      <c r="L43" s="28" t="str">
        <f>IF(ISNUMBER($E43), IF(AND($E43&gt;1900,YEAR($C$5)-$E43&gt;K$10,YEAR($C$5)-$E43&lt;=L$10),COUNT(L$11:L42)+1,""),"")</f>
        <v/>
      </c>
      <c r="M43" s="28" t="str">
        <f>IF(ISNUMBER($E43), IF(AND($E43&gt;1900,YEAR($C$5)-$E43&gt;L$10,YEAR($C$5)-$E43&lt;=M$10),COUNT(M$11:M42)+1,""),"")</f>
        <v/>
      </c>
      <c r="N43" s="28" t="str">
        <f>IF(ISNUMBER($E43), IF(AND($E43&gt;1900,YEAR($C$5)-$E43&gt;M$10),COUNT(N$11:N42)+1,""),"")</f>
        <v/>
      </c>
      <c r="O43" s="58" t="s">
        <v>260</v>
      </c>
    </row>
    <row r="44" spans="1:15" x14ac:dyDescent="0.3">
      <c r="A44" s="26"/>
      <c r="B44" s="27"/>
      <c r="C44" s="61" t="str">
        <f>IFERROR(VLOOKUP($B44,'STARTOVKA SABZO '!$A:$D,2,FALSE),"")</f>
        <v/>
      </c>
      <c r="D44" s="61" t="str">
        <f>IFERROR(VLOOKUP($B44,'STARTOVKA SABZO '!$A:$D,3,FALSE),"")</f>
        <v/>
      </c>
      <c r="E44" s="26" t="str">
        <f>IFERROR(VLOOKUP($B44,'STARTOVKA SABZO '!$A:$D,4,FALSE),"")</f>
        <v/>
      </c>
      <c r="F44" s="26" t="str">
        <f t="shared" si="0"/>
        <v/>
      </c>
      <c r="G44" s="61" t="str">
        <f>IF(COUNTIF('STARTOVKA SABZO '!$A:$A,$B44)&gt;0,"SABZO","")</f>
        <v/>
      </c>
      <c r="H44" s="57"/>
      <c r="I44" s="28" t="str">
        <f>IF(ISNUMBER($E44), IF(AND($E44&gt;1900,YEAR($C$5)-$E44&lt;=$I$10),COUNT($I$11:$I43)+1,""),"")</f>
        <v/>
      </c>
      <c r="J44" s="28" t="str">
        <f>IF(ISNUMBER($E44), IF(AND($E44&gt;1900,YEAR($C$5)-$E44&gt;I$10,YEAR($C$5)-$E44&lt;=J$10),COUNT(J$11:J43)+1,""),"")</f>
        <v/>
      </c>
      <c r="K44" s="28" t="str">
        <f>IF(ISNUMBER($E44), IF(AND($E44&gt;1900,YEAR($C$5)-$E44&gt;J$10,YEAR($C$5)-$E44&lt;=K$10),COUNT(K$11:K43)+1,""),"")</f>
        <v/>
      </c>
      <c r="L44" s="28" t="str">
        <f>IF(ISNUMBER($E44), IF(AND($E44&gt;1900,YEAR($C$5)-$E44&gt;K$10,YEAR($C$5)-$E44&lt;=L$10),COUNT(L$11:L43)+1,""),"")</f>
        <v/>
      </c>
      <c r="M44" s="28" t="str">
        <f>IF(ISNUMBER($E44), IF(AND($E44&gt;1900,YEAR($C$5)-$E44&gt;L$10,YEAR($C$5)-$E44&lt;=M$10),COUNT(M$11:M43)+1,""),"")</f>
        <v/>
      </c>
      <c r="N44" s="28" t="str">
        <f>IF(ISNUMBER($E44), IF(AND($E44&gt;1900,YEAR($C$5)-$E44&gt;M$10),COUNT(N$11:N43)+1,""),"")</f>
        <v/>
      </c>
      <c r="O44" s="58" t="s">
        <v>260</v>
      </c>
    </row>
    <row r="45" spans="1:15" x14ac:dyDescent="0.3">
      <c r="A45" s="26"/>
      <c r="B45" s="27"/>
      <c r="C45" s="61" t="str">
        <f>IFERROR(VLOOKUP($B45,'STARTOVKA SABZO '!$A:$D,2,FALSE),"")</f>
        <v/>
      </c>
      <c r="D45" s="61" t="str">
        <f>IFERROR(VLOOKUP($B45,'STARTOVKA SABZO '!$A:$D,3,FALSE),"")</f>
        <v/>
      </c>
      <c r="E45" s="26" t="str">
        <f>IFERROR(VLOOKUP($B45,'STARTOVKA SABZO '!$A:$D,4,FALSE),"")</f>
        <v/>
      </c>
      <c r="F45" s="26" t="str">
        <f t="shared" si="0"/>
        <v/>
      </c>
      <c r="G45" s="61" t="str">
        <f>IF(COUNTIF('STARTOVKA SABZO '!$A:$A,$B45)&gt;0,"SABZO","")</f>
        <v/>
      </c>
      <c r="H45" s="57"/>
      <c r="I45" s="28" t="str">
        <f>IF(ISNUMBER($E45), IF(AND($E45&gt;1900,YEAR($C$5)-$E45&lt;=$I$10),COUNT($I$11:$I44)+1,""),"")</f>
        <v/>
      </c>
      <c r="J45" s="28" t="str">
        <f>IF(ISNUMBER($E45), IF(AND($E45&gt;1900,YEAR($C$5)-$E45&gt;I$10,YEAR($C$5)-$E45&lt;=J$10),COUNT(J$11:J44)+1,""),"")</f>
        <v/>
      </c>
      <c r="K45" s="28" t="str">
        <f>IF(ISNUMBER($E45), IF(AND($E45&gt;1900,YEAR($C$5)-$E45&gt;J$10,YEAR($C$5)-$E45&lt;=K$10),COUNT(K$11:K44)+1,""),"")</f>
        <v/>
      </c>
      <c r="L45" s="28" t="str">
        <f>IF(ISNUMBER($E45), IF(AND($E45&gt;1900,YEAR($C$5)-$E45&gt;K$10,YEAR($C$5)-$E45&lt;=L$10),COUNT(L$11:L44)+1,""),"")</f>
        <v/>
      </c>
      <c r="M45" s="28" t="str">
        <f>IF(ISNUMBER($E45), IF(AND($E45&gt;1900,YEAR($C$5)-$E45&gt;L$10,YEAR($C$5)-$E45&lt;=M$10),COUNT(M$11:M44)+1,""),"")</f>
        <v/>
      </c>
      <c r="N45" s="28" t="str">
        <f>IF(ISNUMBER($E45), IF(AND($E45&gt;1900,YEAR($C$5)-$E45&gt;M$10),COUNT(N$11:N44)+1,""),"")</f>
        <v/>
      </c>
      <c r="O45" s="58" t="s">
        <v>260</v>
      </c>
    </row>
    <row r="46" spans="1:15" x14ac:dyDescent="0.3">
      <c r="A46" s="26"/>
      <c r="B46" s="27"/>
      <c r="C46" s="61" t="str">
        <f>IFERROR(VLOOKUP($B46,'STARTOVKA SABZO '!$A:$D,2,FALSE),"")</f>
        <v/>
      </c>
      <c r="D46" s="61" t="str">
        <f>IFERROR(VLOOKUP($B46,'STARTOVKA SABZO '!$A:$D,3,FALSE),"")</f>
        <v/>
      </c>
      <c r="E46" s="26" t="str">
        <f>IFERROR(VLOOKUP($B46,'STARTOVKA SABZO '!$A:$D,4,FALSE),"")</f>
        <v/>
      </c>
      <c r="F46" s="26" t="str">
        <f t="shared" si="0"/>
        <v/>
      </c>
      <c r="G46" s="61" t="str">
        <f>IF(COUNTIF('STARTOVKA SABZO '!$A:$A,$B46)&gt;0,"SABZO","")</f>
        <v/>
      </c>
      <c r="H46" s="57"/>
      <c r="I46" s="28" t="str">
        <f>IF(ISNUMBER($E46), IF(AND($E46&gt;1900,YEAR($C$5)-$E46&lt;=$I$10),COUNT($I$11:$I45)+1,""),"")</f>
        <v/>
      </c>
      <c r="J46" s="28" t="str">
        <f>IF(ISNUMBER($E46), IF(AND($E46&gt;1900,YEAR($C$5)-$E46&gt;I$10,YEAR($C$5)-$E46&lt;=J$10),COUNT(J$11:J45)+1,""),"")</f>
        <v/>
      </c>
      <c r="K46" s="28" t="str">
        <f>IF(ISNUMBER($E46), IF(AND($E46&gt;1900,YEAR($C$5)-$E46&gt;J$10,YEAR($C$5)-$E46&lt;=K$10),COUNT(K$11:K45)+1,""),"")</f>
        <v/>
      </c>
      <c r="L46" s="28" t="str">
        <f>IF(ISNUMBER($E46), IF(AND($E46&gt;1900,YEAR($C$5)-$E46&gt;K$10,YEAR($C$5)-$E46&lt;=L$10),COUNT(L$11:L45)+1,""),"")</f>
        <v/>
      </c>
      <c r="M46" s="28" t="str">
        <f>IF(ISNUMBER($E46), IF(AND($E46&gt;1900,YEAR($C$5)-$E46&gt;L$10,YEAR($C$5)-$E46&lt;=M$10),COUNT(M$11:M45)+1,""),"")</f>
        <v/>
      </c>
      <c r="N46" s="28" t="str">
        <f>IF(ISNUMBER($E46), IF(AND($E46&gt;1900,YEAR($C$5)-$E46&gt;M$10),COUNT(N$11:N45)+1,""),"")</f>
        <v/>
      </c>
      <c r="O46" s="58" t="s">
        <v>260</v>
      </c>
    </row>
    <row r="47" spans="1:15" x14ac:dyDescent="0.3">
      <c r="A47" s="26"/>
      <c r="B47" s="27"/>
      <c r="C47" s="61" t="str">
        <f>IFERROR(VLOOKUP($B47,'STARTOVKA SABZO '!$A:$D,2,FALSE),"")</f>
        <v/>
      </c>
      <c r="D47" s="61" t="str">
        <f>IFERROR(VLOOKUP($B47,'STARTOVKA SABZO '!$A:$D,3,FALSE),"")</f>
        <v/>
      </c>
      <c r="E47" s="26" t="str">
        <f>IFERROR(VLOOKUP($B47,'STARTOVKA SABZO '!$A:$D,4,FALSE),"")</f>
        <v/>
      </c>
      <c r="F47" s="26" t="str">
        <f t="shared" si="0"/>
        <v/>
      </c>
      <c r="G47" s="61" t="str">
        <f>IF(COUNTIF('STARTOVKA SABZO '!$A:$A,$B47)&gt;0,"SABZO","")</f>
        <v/>
      </c>
      <c r="H47" s="57"/>
      <c r="I47" s="28" t="str">
        <f>IF(ISNUMBER($E47), IF(AND($E47&gt;1900,YEAR($C$5)-$E47&lt;=$I$10),COUNT($I$11:$I46)+1,""),"")</f>
        <v/>
      </c>
      <c r="J47" s="28" t="str">
        <f>IF(ISNUMBER($E47), IF(AND($E47&gt;1900,YEAR($C$5)-$E47&gt;I$10,YEAR($C$5)-$E47&lt;=J$10),COUNT(J$11:J46)+1,""),"")</f>
        <v/>
      </c>
      <c r="K47" s="28" t="str">
        <f>IF(ISNUMBER($E47), IF(AND($E47&gt;1900,YEAR($C$5)-$E47&gt;J$10,YEAR($C$5)-$E47&lt;=K$10),COUNT(K$11:K46)+1,""),"")</f>
        <v/>
      </c>
      <c r="L47" s="28" t="str">
        <f>IF(ISNUMBER($E47), IF(AND($E47&gt;1900,YEAR($C$5)-$E47&gt;K$10,YEAR($C$5)-$E47&lt;=L$10),COUNT(L$11:L46)+1,""),"")</f>
        <v/>
      </c>
      <c r="M47" s="28" t="str">
        <f>IF(ISNUMBER($E47), IF(AND($E47&gt;1900,YEAR($C$5)-$E47&gt;L$10,YEAR($C$5)-$E47&lt;=M$10),COUNT(M$11:M46)+1,""),"")</f>
        <v/>
      </c>
      <c r="N47" s="28" t="str">
        <f>IF(ISNUMBER($E47), IF(AND($E47&gt;1900,YEAR($C$5)-$E47&gt;M$10),COUNT(N$11:N46)+1,""),"")</f>
        <v/>
      </c>
      <c r="O47" s="58" t="s">
        <v>260</v>
      </c>
    </row>
    <row r="48" spans="1:15" x14ac:dyDescent="0.3">
      <c r="A48" s="26"/>
      <c r="B48" s="27"/>
      <c r="C48" s="61" t="str">
        <f>IFERROR(VLOOKUP($B48,'STARTOVKA SABZO '!$A:$D,2,FALSE),"")</f>
        <v/>
      </c>
      <c r="D48" s="61" t="str">
        <f>IFERROR(VLOOKUP($B48,'STARTOVKA SABZO '!$A:$D,3,FALSE),"")</f>
        <v/>
      </c>
      <c r="E48" s="26" t="str">
        <f>IFERROR(VLOOKUP($B48,'STARTOVKA SABZO '!$A:$D,4,FALSE),"")</f>
        <v/>
      </c>
      <c r="F48" s="26" t="str">
        <f t="shared" si="0"/>
        <v/>
      </c>
      <c r="G48" s="61" t="str">
        <f>IF(COUNTIF('STARTOVKA SABZO '!$A:$A,$B48)&gt;0,"SABZO","")</f>
        <v/>
      </c>
      <c r="H48" s="57"/>
      <c r="I48" s="28" t="str">
        <f>IF(ISNUMBER($E48), IF(AND($E48&gt;1900,YEAR($C$5)-$E48&lt;=$I$10),COUNT($I$11:$I47)+1,""),"")</f>
        <v/>
      </c>
      <c r="J48" s="28" t="str">
        <f>IF(ISNUMBER($E48), IF(AND($E48&gt;1900,YEAR($C$5)-$E48&gt;I$10,YEAR($C$5)-$E48&lt;=J$10),COUNT(J$11:J47)+1,""),"")</f>
        <v/>
      </c>
      <c r="K48" s="28" t="str">
        <f>IF(ISNUMBER($E48), IF(AND($E48&gt;1900,YEAR($C$5)-$E48&gt;J$10,YEAR($C$5)-$E48&lt;=K$10),COUNT(K$11:K47)+1,""),"")</f>
        <v/>
      </c>
      <c r="L48" s="28" t="str">
        <f>IF(ISNUMBER($E48), IF(AND($E48&gt;1900,YEAR($C$5)-$E48&gt;K$10,YEAR($C$5)-$E48&lt;=L$10),COUNT(L$11:L47)+1,""),"")</f>
        <v/>
      </c>
      <c r="M48" s="28" t="str">
        <f>IF(ISNUMBER($E48), IF(AND($E48&gt;1900,YEAR($C$5)-$E48&gt;L$10,YEAR($C$5)-$E48&lt;=M$10),COUNT(M$11:M47)+1,""),"")</f>
        <v/>
      </c>
      <c r="N48" s="28" t="str">
        <f>IF(ISNUMBER($E48), IF(AND($E48&gt;1900,YEAR($C$5)-$E48&gt;M$10),COUNT(N$11:N47)+1,""),"")</f>
        <v/>
      </c>
      <c r="O48" s="58" t="s">
        <v>260</v>
      </c>
    </row>
    <row r="49" spans="1:15" x14ac:dyDescent="0.3">
      <c r="A49" s="26"/>
      <c r="B49" s="27"/>
      <c r="C49" s="61" t="str">
        <f>IFERROR(VLOOKUP($B49,'STARTOVKA SABZO '!$A:$D,2,FALSE),"")</f>
        <v/>
      </c>
      <c r="D49" s="61" t="str">
        <f>IFERROR(VLOOKUP($B49,'STARTOVKA SABZO '!$A:$D,3,FALSE),"")</f>
        <v/>
      </c>
      <c r="E49" s="26" t="str">
        <f>IFERROR(VLOOKUP($B49,'STARTOVKA SABZO '!$A:$D,4,FALSE),"")</f>
        <v/>
      </c>
      <c r="F49" s="26" t="str">
        <f t="shared" si="0"/>
        <v/>
      </c>
      <c r="G49" s="61" t="str">
        <f>IF(COUNTIF('STARTOVKA SABZO '!$A:$A,$B49)&gt;0,"SABZO","")</f>
        <v/>
      </c>
      <c r="H49" s="57"/>
      <c r="I49" s="28" t="str">
        <f>IF(ISNUMBER($E49), IF(AND($E49&gt;1900,YEAR($C$5)-$E49&lt;=$I$10),COUNT($I$11:$I48)+1,""),"")</f>
        <v/>
      </c>
      <c r="J49" s="28" t="str">
        <f>IF(ISNUMBER($E49), IF(AND($E49&gt;1900,YEAR($C$5)-$E49&gt;I$10,YEAR($C$5)-$E49&lt;=J$10),COUNT(J$11:J48)+1,""),"")</f>
        <v/>
      </c>
      <c r="K49" s="28" t="str">
        <f>IF(ISNUMBER($E49), IF(AND($E49&gt;1900,YEAR($C$5)-$E49&gt;J$10,YEAR($C$5)-$E49&lt;=K$10),COUNT(K$11:K48)+1,""),"")</f>
        <v/>
      </c>
      <c r="L49" s="28" t="str">
        <f>IF(ISNUMBER($E49), IF(AND($E49&gt;1900,YEAR($C$5)-$E49&gt;K$10,YEAR($C$5)-$E49&lt;=L$10),COUNT(L$11:L48)+1,""),"")</f>
        <v/>
      </c>
      <c r="M49" s="28" t="str">
        <f>IF(ISNUMBER($E49), IF(AND($E49&gt;1900,YEAR($C$5)-$E49&gt;L$10,YEAR($C$5)-$E49&lt;=M$10),COUNT(M$11:M48)+1,""),"")</f>
        <v/>
      </c>
      <c r="N49" s="28" t="str">
        <f>IF(ISNUMBER($E49), IF(AND($E49&gt;1900,YEAR($C$5)-$E49&gt;M$10),COUNT(N$11:N48)+1,""),"")</f>
        <v/>
      </c>
      <c r="O49" s="58" t="s">
        <v>260</v>
      </c>
    </row>
    <row r="50" spans="1:15" x14ac:dyDescent="0.3">
      <c r="A50" s="26"/>
      <c r="B50" s="27"/>
      <c r="C50" s="61" t="str">
        <f>IFERROR(VLOOKUP($B50,'STARTOVKA SABZO '!$A:$D,2,FALSE),"")</f>
        <v/>
      </c>
      <c r="D50" s="61" t="str">
        <f>IFERROR(VLOOKUP($B50,'STARTOVKA SABZO '!$A:$D,3,FALSE),"")</f>
        <v/>
      </c>
      <c r="E50" s="26" t="str">
        <f>IFERROR(VLOOKUP($B50,'STARTOVKA SABZO '!$A:$D,4,FALSE),"")</f>
        <v/>
      </c>
      <c r="F50" s="26" t="str">
        <f t="shared" si="0"/>
        <v/>
      </c>
      <c r="G50" s="61" t="str">
        <f>IF(COUNTIF('STARTOVKA SABZO '!$A:$A,$B50)&gt;0,"SABZO","")</f>
        <v/>
      </c>
      <c r="H50" s="57"/>
      <c r="I50" s="28" t="str">
        <f>IF(ISNUMBER($E50), IF(AND($E50&gt;1900,YEAR($C$5)-$E50&lt;=$I$10),COUNT($I$11:$I49)+1,""),"")</f>
        <v/>
      </c>
      <c r="J50" s="28" t="str">
        <f>IF(ISNUMBER($E50), IF(AND($E50&gt;1900,YEAR($C$5)-$E50&gt;I$10,YEAR($C$5)-$E50&lt;=J$10),COUNT(J$11:J49)+1,""),"")</f>
        <v/>
      </c>
      <c r="K50" s="28" t="str">
        <f>IF(ISNUMBER($E50), IF(AND($E50&gt;1900,YEAR($C$5)-$E50&gt;J$10,YEAR($C$5)-$E50&lt;=K$10),COUNT(K$11:K49)+1,""),"")</f>
        <v/>
      </c>
      <c r="L50" s="28" t="str">
        <f>IF(ISNUMBER($E50), IF(AND($E50&gt;1900,YEAR($C$5)-$E50&gt;K$10,YEAR($C$5)-$E50&lt;=L$10),COUNT(L$11:L49)+1,""),"")</f>
        <v/>
      </c>
      <c r="M50" s="28" t="str">
        <f>IF(ISNUMBER($E50), IF(AND($E50&gt;1900,YEAR($C$5)-$E50&gt;L$10,YEAR($C$5)-$E50&lt;=M$10),COUNT(M$11:M49)+1,""),"")</f>
        <v/>
      </c>
      <c r="N50" s="28" t="str">
        <f>IF(ISNUMBER($E50), IF(AND($E50&gt;1900,YEAR($C$5)-$E50&gt;M$10),COUNT(N$11:N49)+1,""),"")</f>
        <v/>
      </c>
      <c r="O50" s="58" t="s">
        <v>260</v>
      </c>
    </row>
    <row r="51" spans="1:15" x14ac:dyDescent="0.3">
      <c r="A51" s="26"/>
      <c r="B51" s="27"/>
      <c r="C51" s="61" t="str">
        <f>IFERROR(VLOOKUP($B51,'STARTOVKA SABZO '!$A:$D,2,FALSE),"")</f>
        <v/>
      </c>
      <c r="D51" s="61" t="str">
        <f>IFERROR(VLOOKUP($B51,'STARTOVKA SABZO '!$A:$D,3,FALSE),"")</f>
        <v/>
      </c>
      <c r="E51" s="26" t="str">
        <f>IFERROR(VLOOKUP($B51,'STARTOVKA SABZO '!$A:$D,4,FALSE),"")</f>
        <v/>
      </c>
      <c r="F51" s="26" t="str">
        <f t="shared" si="0"/>
        <v/>
      </c>
      <c r="G51" s="61" t="str">
        <f>IF(COUNTIF('STARTOVKA SABZO '!$A:$A,$B51)&gt;0,"SABZO","")</f>
        <v/>
      </c>
      <c r="H51" s="57"/>
      <c r="I51" s="28" t="str">
        <f>IF(ISNUMBER($E51), IF(AND($E51&gt;1900,YEAR($C$5)-$E51&lt;=$I$10),COUNT($I$11:$I50)+1,""),"")</f>
        <v/>
      </c>
      <c r="J51" s="28" t="str">
        <f>IF(ISNUMBER($E51), IF(AND($E51&gt;1900,YEAR($C$5)-$E51&gt;I$10,YEAR($C$5)-$E51&lt;=J$10),COUNT(J$11:J50)+1,""),"")</f>
        <v/>
      </c>
      <c r="K51" s="28" t="str">
        <f>IF(ISNUMBER($E51), IF(AND($E51&gt;1900,YEAR($C$5)-$E51&gt;J$10,YEAR($C$5)-$E51&lt;=K$10),COUNT(K$11:K50)+1,""),"")</f>
        <v/>
      </c>
      <c r="L51" s="28" t="str">
        <f>IF(ISNUMBER($E51), IF(AND($E51&gt;1900,YEAR($C$5)-$E51&gt;K$10,YEAR($C$5)-$E51&lt;=L$10),COUNT(L$11:L50)+1,""),"")</f>
        <v/>
      </c>
      <c r="M51" s="28" t="str">
        <f>IF(ISNUMBER($E51), IF(AND($E51&gt;1900,YEAR($C$5)-$E51&gt;L$10,YEAR($C$5)-$E51&lt;=M$10),COUNT(M$11:M50)+1,""),"")</f>
        <v/>
      </c>
      <c r="N51" s="28" t="str">
        <f>IF(ISNUMBER($E51), IF(AND($E51&gt;1900,YEAR($C$5)-$E51&gt;M$10),COUNT(N$11:N50)+1,""),"")</f>
        <v/>
      </c>
      <c r="O51" s="58" t="s">
        <v>260</v>
      </c>
    </row>
    <row r="52" spans="1:15" x14ac:dyDescent="0.3">
      <c r="A52" s="26"/>
      <c r="B52" s="27"/>
      <c r="C52" s="61" t="str">
        <f>IFERROR(VLOOKUP($B52,'STARTOVKA SABZO '!$A:$D,2,FALSE),"")</f>
        <v/>
      </c>
      <c r="D52" s="61" t="str">
        <f>IFERROR(VLOOKUP($B52,'STARTOVKA SABZO '!$A:$D,3,FALSE),"")</f>
        <v/>
      </c>
      <c r="E52" s="26" t="str">
        <f>IFERROR(VLOOKUP($B52,'STARTOVKA SABZO '!$A:$D,4,FALSE),"")</f>
        <v/>
      </c>
      <c r="F52" s="26" t="str">
        <f t="shared" si="0"/>
        <v/>
      </c>
      <c r="G52" s="61" t="str">
        <f>IF(COUNTIF('STARTOVKA SABZO '!$A:$A,$B52)&gt;0,"SABZO","")</f>
        <v/>
      </c>
      <c r="H52" s="57"/>
      <c r="I52" s="28" t="str">
        <f>IF(ISNUMBER($E52), IF(AND($E52&gt;1900,YEAR($C$5)-$E52&lt;=$I$10),COUNT($I$11:$I51)+1,""),"")</f>
        <v/>
      </c>
      <c r="J52" s="28" t="str">
        <f>IF(ISNUMBER($E52), IF(AND($E52&gt;1900,YEAR($C$5)-$E52&gt;I$10,YEAR($C$5)-$E52&lt;=J$10),COUNT(J$11:J51)+1,""),"")</f>
        <v/>
      </c>
      <c r="K52" s="28" t="str">
        <f>IF(ISNUMBER($E52), IF(AND($E52&gt;1900,YEAR($C$5)-$E52&gt;J$10,YEAR($C$5)-$E52&lt;=K$10),COUNT(K$11:K51)+1,""),"")</f>
        <v/>
      </c>
      <c r="L52" s="28" t="str">
        <f>IF(ISNUMBER($E52), IF(AND($E52&gt;1900,YEAR($C$5)-$E52&gt;K$10,YEAR($C$5)-$E52&lt;=L$10),COUNT(L$11:L51)+1,""),"")</f>
        <v/>
      </c>
      <c r="M52" s="28" t="str">
        <f>IF(ISNUMBER($E52), IF(AND($E52&gt;1900,YEAR($C$5)-$E52&gt;L$10,YEAR($C$5)-$E52&lt;=M$10),COUNT(M$11:M51)+1,""),"")</f>
        <v/>
      </c>
      <c r="N52" s="28" t="str">
        <f>IF(ISNUMBER($E52), IF(AND($E52&gt;1900,YEAR($C$5)-$E52&gt;M$10),COUNT(N$11:N51)+1,""),"")</f>
        <v/>
      </c>
      <c r="O52" s="58" t="s">
        <v>260</v>
      </c>
    </row>
    <row r="53" spans="1:15" x14ac:dyDescent="0.3">
      <c r="A53" s="26"/>
      <c r="B53" s="27"/>
      <c r="C53" s="61" t="str">
        <f>IFERROR(VLOOKUP($B53,'STARTOVKA SABZO '!$A:$D,2,FALSE),"")</f>
        <v/>
      </c>
      <c r="D53" s="61" t="str">
        <f>IFERROR(VLOOKUP($B53,'STARTOVKA SABZO '!$A:$D,3,FALSE),"")</f>
        <v/>
      </c>
      <c r="E53" s="26" t="str">
        <f>IFERROR(VLOOKUP($B53,'STARTOVKA SABZO '!$A:$D,4,FALSE),"")</f>
        <v/>
      </c>
      <c r="F53" s="26" t="str">
        <f t="shared" si="0"/>
        <v/>
      </c>
      <c r="G53" s="61" t="str">
        <f>IF(COUNTIF('STARTOVKA SABZO '!$A:$A,$B53)&gt;0,"SABZO","")</f>
        <v/>
      </c>
      <c r="H53" s="57"/>
      <c r="I53" s="28" t="str">
        <f>IF(ISNUMBER($E53), IF(AND($E53&gt;1900,YEAR($C$5)-$E53&lt;=$I$10),COUNT($I$11:$I52)+1,""),"")</f>
        <v/>
      </c>
      <c r="J53" s="28" t="str">
        <f>IF(ISNUMBER($E53), IF(AND($E53&gt;1900,YEAR($C$5)-$E53&gt;I$10,YEAR($C$5)-$E53&lt;=J$10),COUNT(J$11:J52)+1,""),"")</f>
        <v/>
      </c>
      <c r="K53" s="28" t="str">
        <f>IF(ISNUMBER($E53), IF(AND($E53&gt;1900,YEAR($C$5)-$E53&gt;J$10,YEAR($C$5)-$E53&lt;=K$10),COUNT(K$11:K52)+1,""),"")</f>
        <v/>
      </c>
      <c r="L53" s="28" t="str">
        <f>IF(ISNUMBER($E53), IF(AND($E53&gt;1900,YEAR($C$5)-$E53&gt;K$10,YEAR($C$5)-$E53&lt;=L$10),COUNT(L$11:L52)+1,""),"")</f>
        <v/>
      </c>
      <c r="M53" s="28" t="str">
        <f>IF(ISNUMBER($E53), IF(AND($E53&gt;1900,YEAR($C$5)-$E53&gt;L$10,YEAR($C$5)-$E53&lt;=M$10),COUNT(M$11:M52)+1,""),"")</f>
        <v/>
      </c>
      <c r="N53" s="28" t="str">
        <f>IF(ISNUMBER($E53), IF(AND($E53&gt;1900,YEAR($C$5)-$E53&gt;M$10),COUNT(N$11:N52)+1,""),"")</f>
        <v/>
      </c>
      <c r="O53" s="58" t="s">
        <v>260</v>
      </c>
    </row>
    <row r="54" spans="1:15" x14ac:dyDescent="0.3">
      <c r="A54" s="26"/>
      <c r="B54" s="27"/>
      <c r="C54" s="61" t="str">
        <f>IFERROR(VLOOKUP($B54,'STARTOVKA SABZO '!$A:$D,2,FALSE),"")</f>
        <v/>
      </c>
      <c r="D54" s="61" t="str">
        <f>IFERROR(VLOOKUP($B54,'STARTOVKA SABZO '!$A:$D,3,FALSE),"")</f>
        <v/>
      </c>
      <c r="E54" s="26" t="str">
        <f>IFERROR(VLOOKUP($B54,'STARTOVKA SABZO '!$A:$D,4,FALSE),"")</f>
        <v/>
      </c>
      <c r="F54" s="26" t="str">
        <f t="shared" si="0"/>
        <v/>
      </c>
      <c r="G54" s="61" t="str">
        <f>IF(COUNTIF('STARTOVKA SABZO '!$A:$A,$B54)&gt;0,"SABZO","")</f>
        <v/>
      </c>
      <c r="H54" s="57"/>
      <c r="I54" s="28" t="str">
        <f>IF(ISNUMBER($E54), IF(AND($E54&gt;1900,YEAR($C$5)-$E54&lt;=$I$10),COUNT($I$11:$I53)+1,""),"")</f>
        <v/>
      </c>
      <c r="J54" s="28" t="str">
        <f>IF(ISNUMBER($E54), IF(AND($E54&gt;1900,YEAR($C$5)-$E54&gt;I$10,YEAR($C$5)-$E54&lt;=J$10),COUNT(J$11:J53)+1,""),"")</f>
        <v/>
      </c>
      <c r="K54" s="28" t="str">
        <f>IF(ISNUMBER($E54), IF(AND($E54&gt;1900,YEAR($C$5)-$E54&gt;J$10,YEAR($C$5)-$E54&lt;=K$10),COUNT(K$11:K53)+1,""),"")</f>
        <v/>
      </c>
      <c r="L54" s="28" t="str">
        <f>IF(ISNUMBER($E54), IF(AND($E54&gt;1900,YEAR($C$5)-$E54&gt;K$10,YEAR($C$5)-$E54&lt;=L$10),COUNT(L$11:L53)+1,""),"")</f>
        <v/>
      </c>
      <c r="M54" s="28" t="str">
        <f>IF(ISNUMBER($E54), IF(AND($E54&gt;1900,YEAR($C$5)-$E54&gt;L$10,YEAR($C$5)-$E54&lt;=M$10),COUNT(M$11:M53)+1,""),"")</f>
        <v/>
      </c>
      <c r="N54" s="28" t="str">
        <f>IF(ISNUMBER($E54), IF(AND($E54&gt;1900,YEAR($C$5)-$E54&gt;M$10),COUNT(N$11:N53)+1,""),"")</f>
        <v/>
      </c>
      <c r="O54" s="58" t="s">
        <v>260</v>
      </c>
    </row>
    <row r="55" spans="1:15" x14ac:dyDescent="0.3">
      <c r="A55" s="26"/>
      <c r="B55" s="27"/>
      <c r="C55" s="61" t="str">
        <f>IFERROR(VLOOKUP($B55,'STARTOVKA SABZO '!$A:$D,2,FALSE),"")</f>
        <v/>
      </c>
      <c r="D55" s="61" t="str">
        <f>IFERROR(VLOOKUP($B55,'STARTOVKA SABZO '!$A:$D,3,FALSE),"")</f>
        <v/>
      </c>
      <c r="E55" s="26" t="str">
        <f>IFERROR(VLOOKUP($B55,'STARTOVKA SABZO '!$A:$D,4,FALSE),"")</f>
        <v/>
      </c>
      <c r="F55" s="26" t="str">
        <f t="shared" si="0"/>
        <v/>
      </c>
      <c r="G55" s="61" t="str">
        <f>IF(COUNTIF('STARTOVKA SABZO '!$A:$A,$B55)&gt;0,"SABZO","")</f>
        <v/>
      </c>
      <c r="H55" s="57"/>
      <c r="I55" s="28" t="str">
        <f>IF(ISNUMBER($E55), IF(AND($E55&gt;1900,YEAR($C$5)-$E55&lt;=$I$10),COUNT($I$11:$I54)+1,""),"")</f>
        <v/>
      </c>
      <c r="J55" s="28" t="str">
        <f>IF(ISNUMBER($E55), IF(AND($E55&gt;1900,YEAR($C$5)-$E55&gt;I$10,YEAR($C$5)-$E55&lt;=J$10),COUNT(J$11:J54)+1,""),"")</f>
        <v/>
      </c>
      <c r="K55" s="28" t="str">
        <f>IF(ISNUMBER($E55), IF(AND($E55&gt;1900,YEAR($C$5)-$E55&gt;J$10,YEAR($C$5)-$E55&lt;=K$10),COUNT(K$11:K54)+1,""),"")</f>
        <v/>
      </c>
      <c r="L55" s="28" t="str">
        <f>IF(ISNUMBER($E55), IF(AND($E55&gt;1900,YEAR($C$5)-$E55&gt;K$10,YEAR($C$5)-$E55&lt;=L$10),COUNT(L$11:L54)+1,""),"")</f>
        <v/>
      </c>
      <c r="M55" s="28" t="str">
        <f>IF(ISNUMBER($E55), IF(AND($E55&gt;1900,YEAR($C$5)-$E55&gt;L$10,YEAR($C$5)-$E55&lt;=M$10),COUNT(M$11:M54)+1,""),"")</f>
        <v/>
      </c>
      <c r="N55" s="28" t="str">
        <f>IF(ISNUMBER($E55), IF(AND($E55&gt;1900,YEAR($C$5)-$E55&gt;M$10),COUNT(N$11:N54)+1,""),"")</f>
        <v/>
      </c>
      <c r="O55" s="58" t="s">
        <v>260</v>
      </c>
    </row>
    <row r="56" spans="1:15" x14ac:dyDescent="0.3">
      <c r="A56" s="26"/>
      <c r="B56" s="27"/>
      <c r="C56" s="61" t="str">
        <f>IFERROR(VLOOKUP($B56,'STARTOVKA SABZO '!$A:$D,2,FALSE),"")</f>
        <v/>
      </c>
      <c r="D56" s="61" t="str">
        <f>IFERROR(VLOOKUP($B56,'STARTOVKA SABZO '!$A:$D,3,FALSE),"")</f>
        <v/>
      </c>
      <c r="E56" s="26" t="str">
        <f>IFERROR(VLOOKUP($B56,'STARTOVKA SABZO '!$A:$D,4,FALSE),"")</f>
        <v/>
      </c>
      <c r="F56" s="26" t="str">
        <f t="shared" si="0"/>
        <v/>
      </c>
      <c r="G56" s="61" t="str">
        <f>IF(COUNTIF('STARTOVKA SABZO '!$A:$A,$B56)&gt;0,"SABZO","")</f>
        <v/>
      </c>
      <c r="H56" s="57"/>
      <c r="I56" s="28" t="str">
        <f>IF(ISNUMBER($E56), IF(AND($E56&gt;1900,YEAR($C$5)-$E56&lt;=$I$10),COUNT($I$11:$I55)+1,""),"")</f>
        <v/>
      </c>
      <c r="J56" s="28" t="str">
        <f>IF(ISNUMBER($E56), IF(AND($E56&gt;1900,YEAR($C$5)-$E56&gt;I$10,YEAR($C$5)-$E56&lt;=J$10),COUNT(J$11:J55)+1,""),"")</f>
        <v/>
      </c>
      <c r="K56" s="28" t="str">
        <f>IF(ISNUMBER($E56), IF(AND($E56&gt;1900,YEAR($C$5)-$E56&gt;J$10,YEAR($C$5)-$E56&lt;=K$10),COUNT(K$11:K55)+1,""),"")</f>
        <v/>
      </c>
      <c r="L56" s="28" t="str">
        <f>IF(ISNUMBER($E56), IF(AND($E56&gt;1900,YEAR($C$5)-$E56&gt;K$10,YEAR($C$5)-$E56&lt;=L$10),COUNT(L$11:L55)+1,""),"")</f>
        <v/>
      </c>
      <c r="M56" s="28" t="str">
        <f>IF(ISNUMBER($E56), IF(AND($E56&gt;1900,YEAR($C$5)-$E56&gt;L$10,YEAR($C$5)-$E56&lt;=M$10),COUNT(M$11:M55)+1,""),"")</f>
        <v/>
      </c>
      <c r="N56" s="28" t="str">
        <f>IF(ISNUMBER($E56), IF(AND($E56&gt;1900,YEAR($C$5)-$E56&gt;M$10),COUNT(N$11:N55)+1,""),"")</f>
        <v/>
      </c>
      <c r="O56" s="58" t="s">
        <v>260</v>
      </c>
    </row>
    <row r="57" spans="1:15" x14ac:dyDescent="0.3">
      <c r="A57" s="26"/>
      <c r="B57" s="27"/>
      <c r="C57" s="61" t="str">
        <f>IFERROR(VLOOKUP($B57,'STARTOVKA SABZO '!$A:$D,2,FALSE),"")</f>
        <v/>
      </c>
      <c r="D57" s="61" t="str">
        <f>IFERROR(VLOOKUP($B57,'STARTOVKA SABZO '!$A:$D,3,FALSE),"")</f>
        <v/>
      </c>
      <c r="E57" s="26" t="str">
        <f>IFERROR(VLOOKUP($B57,'STARTOVKA SABZO '!$A:$D,4,FALSE),"")</f>
        <v/>
      </c>
      <c r="F57" s="26" t="str">
        <f t="shared" si="0"/>
        <v/>
      </c>
      <c r="G57" s="61" t="str">
        <f>IF(COUNTIF('STARTOVKA SABZO '!$A:$A,$B57)&gt;0,"SABZO","")</f>
        <v/>
      </c>
      <c r="H57" s="57"/>
      <c r="I57" s="28" t="str">
        <f>IF(ISNUMBER($E57), IF(AND($E57&gt;1900,YEAR($C$5)-$E57&lt;=$I$10),COUNT($I$11:$I56)+1,""),"")</f>
        <v/>
      </c>
      <c r="J57" s="28" t="str">
        <f>IF(ISNUMBER($E57), IF(AND($E57&gt;1900,YEAR($C$5)-$E57&gt;I$10,YEAR($C$5)-$E57&lt;=J$10),COUNT(J$11:J56)+1,""),"")</f>
        <v/>
      </c>
      <c r="K57" s="28" t="str">
        <f>IF(ISNUMBER($E57), IF(AND($E57&gt;1900,YEAR($C$5)-$E57&gt;J$10,YEAR($C$5)-$E57&lt;=K$10),COUNT(K$11:K56)+1,""),"")</f>
        <v/>
      </c>
      <c r="L57" s="28" t="str">
        <f>IF(ISNUMBER($E57), IF(AND($E57&gt;1900,YEAR($C$5)-$E57&gt;K$10,YEAR($C$5)-$E57&lt;=L$10),COUNT(L$11:L56)+1,""),"")</f>
        <v/>
      </c>
      <c r="M57" s="28" t="str">
        <f>IF(ISNUMBER($E57), IF(AND($E57&gt;1900,YEAR($C$5)-$E57&gt;L$10,YEAR($C$5)-$E57&lt;=M$10),COUNT(M$11:M56)+1,""),"")</f>
        <v/>
      </c>
      <c r="N57" s="28" t="str">
        <f>IF(ISNUMBER($E57), IF(AND($E57&gt;1900,YEAR($C$5)-$E57&gt;M$10),COUNT(N$11:N56)+1,""),"")</f>
        <v/>
      </c>
      <c r="O57" s="58" t="s">
        <v>260</v>
      </c>
    </row>
    <row r="58" spans="1:15" x14ac:dyDescent="0.3">
      <c r="A58" s="26"/>
      <c r="B58" s="27"/>
      <c r="C58" s="61" t="str">
        <f>IFERROR(VLOOKUP($B58,'STARTOVKA SABZO '!$A:$D,2,FALSE),"")</f>
        <v/>
      </c>
      <c r="D58" s="61" t="str">
        <f>IFERROR(VLOOKUP($B58,'STARTOVKA SABZO '!$A:$D,3,FALSE),"")</f>
        <v/>
      </c>
      <c r="E58" s="26" t="str">
        <f>IFERROR(VLOOKUP($B58,'STARTOVKA SABZO '!$A:$D,4,FALSE),"")</f>
        <v/>
      </c>
      <c r="F58" s="26" t="str">
        <f t="shared" si="0"/>
        <v/>
      </c>
      <c r="G58" s="61" t="str">
        <f>IF(COUNTIF('STARTOVKA SABZO '!$A:$A,$B58)&gt;0,"SABZO","")</f>
        <v/>
      </c>
      <c r="H58" s="57"/>
      <c r="I58" s="28" t="str">
        <f>IF(ISNUMBER($E58), IF(AND($E58&gt;1900,YEAR($C$5)-$E58&lt;=$I$10),COUNT($I$11:$I57)+1,""),"")</f>
        <v/>
      </c>
      <c r="J58" s="28" t="str">
        <f>IF(ISNUMBER($E58), IF(AND($E58&gt;1900,YEAR($C$5)-$E58&gt;I$10,YEAR($C$5)-$E58&lt;=J$10),COUNT(J$11:J57)+1,""),"")</f>
        <v/>
      </c>
      <c r="K58" s="28" t="str">
        <f>IF(ISNUMBER($E58), IF(AND($E58&gt;1900,YEAR($C$5)-$E58&gt;J$10,YEAR($C$5)-$E58&lt;=K$10),COUNT(K$11:K57)+1,""),"")</f>
        <v/>
      </c>
      <c r="L58" s="28" t="str">
        <f>IF(ISNUMBER($E58), IF(AND($E58&gt;1900,YEAR($C$5)-$E58&gt;K$10,YEAR($C$5)-$E58&lt;=L$10),COUNT(L$11:L57)+1,""),"")</f>
        <v/>
      </c>
      <c r="M58" s="28" t="str">
        <f>IF(ISNUMBER($E58), IF(AND($E58&gt;1900,YEAR($C$5)-$E58&gt;L$10,YEAR($C$5)-$E58&lt;=M$10),COUNT(M$11:M57)+1,""),"")</f>
        <v/>
      </c>
      <c r="N58" s="28" t="str">
        <f>IF(ISNUMBER($E58), IF(AND($E58&gt;1900,YEAR($C$5)-$E58&gt;M$10),COUNT(N$11:N57)+1,""),"")</f>
        <v/>
      </c>
      <c r="O58" s="58" t="s">
        <v>260</v>
      </c>
    </row>
    <row r="59" spans="1:15" x14ac:dyDescent="0.3">
      <c r="A59" s="26"/>
      <c r="B59" s="27"/>
      <c r="C59" s="61" t="str">
        <f>IFERROR(VLOOKUP($B59,'STARTOVKA SABZO '!$A:$D,2,FALSE),"")</f>
        <v/>
      </c>
      <c r="D59" s="61" t="str">
        <f>IFERROR(VLOOKUP($B59,'STARTOVKA SABZO '!$A:$D,3,FALSE),"")</f>
        <v/>
      </c>
      <c r="E59" s="26" t="str">
        <f>IFERROR(VLOOKUP($B59,'STARTOVKA SABZO '!$A:$D,4,FALSE),"")</f>
        <v/>
      </c>
      <c r="F59" s="26" t="str">
        <f t="shared" si="0"/>
        <v/>
      </c>
      <c r="G59" s="61" t="str">
        <f>IF(COUNTIF('STARTOVKA SABZO '!$A:$A,$B59)&gt;0,"SABZO","")</f>
        <v/>
      </c>
      <c r="H59" s="57"/>
      <c r="I59" s="28" t="str">
        <f>IF(ISNUMBER($E59), IF(AND($E59&gt;1900,YEAR($C$5)-$E59&lt;=$I$10),COUNT($I$11:$I58)+1,""),"")</f>
        <v/>
      </c>
      <c r="J59" s="28" t="str">
        <f>IF(ISNUMBER($E59), IF(AND($E59&gt;1900,YEAR($C$5)-$E59&gt;I$10,YEAR($C$5)-$E59&lt;=J$10),COUNT(J$11:J58)+1,""),"")</f>
        <v/>
      </c>
      <c r="K59" s="28" t="str">
        <f>IF(ISNUMBER($E59), IF(AND($E59&gt;1900,YEAR($C$5)-$E59&gt;J$10,YEAR($C$5)-$E59&lt;=K$10),COUNT(K$11:K58)+1,""),"")</f>
        <v/>
      </c>
      <c r="L59" s="28" t="str">
        <f>IF(ISNUMBER($E59), IF(AND($E59&gt;1900,YEAR($C$5)-$E59&gt;K$10,YEAR($C$5)-$E59&lt;=L$10),COUNT(L$11:L58)+1,""),"")</f>
        <v/>
      </c>
      <c r="M59" s="28" t="str">
        <f>IF(ISNUMBER($E59), IF(AND($E59&gt;1900,YEAR($C$5)-$E59&gt;L$10,YEAR($C$5)-$E59&lt;=M$10),COUNT(M$11:M58)+1,""),"")</f>
        <v/>
      </c>
      <c r="N59" s="28" t="str">
        <f>IF(ISNUMBER($E59), IF(AND($E59&gt;1900,YEAR($C$5)-$E59&gt;M$10),COUNT(N$11:N58)+1,""),"")</f>
        <v/>
      </c>
      <c r="O59" s="58" t="s">
        <v>260</v>
      </c>
    </row>
    <row r="60" spans="1:15" x14ac:dyDescent="0.3">
      <c r="A60" s="26"/>
      <c r="B60" s="27"/>
      <c r="C60" s="61" t="str">
        <f>IFERROR(VLOOKUP($B60,'STARTOVKA SABZO '!$A:$D,2,FALSE),"")</f>
        <v/>
      </c>
      <c r="D60" s="61" t="str">
        <f>IFERROR(VLOOKUP($B60,'STARTOVKA SABZO '!$A:$D,3,FALSE),"")</f>
        <v/>
      </c>
      <c r="E60" s="26" t="str">
        <f>IFERROR(VLOOKUP($B60,'STARTOVKA SABZO '!$A:$D,4,FALSE),"")</f>
        <v/>
      </c>
      <c r="F60" s="26" t="str">
        <f t="shared" si="0"/>
        <v/>
      </c>
      <c r="G60" s="61" t="str">
        <f>IF(COUNTIF('STARTOVKA SABZO '!$A:$A,$B60)&gt;0,"SABZO","")</f>
        <v/>
      </c>
      <c r="H60" s="57"/>
      <c r="I60" s="28" t="str">
        <f>IF(ISNUMBER($E60), IF(AND($E60&gt;1900,YEAR($C$5)-$E60&lt;=$I$10),COUNT($I$11:$I59)+1,""),"")</f>
        <v/>
      </c>
      <c r="J60" s="28" t="str">
        <f>IF(ISNUMBER($E60), IF(AND($E60&gt;1900,YEAR($C$5)-$E60&gt;I$10,YEAR($C$5)-$E60&lt;=J$10),COUNT(J$11:J59)+1,""),"")</f>
        <v/>
      </c>
      <c r="K60" s="28" t="str">
        <f>IF(ISNUMBER($E60), IF(AND($E60&gt;1900,YEAR($C$5)-$E60&gt;J$10,YEAR($C$5)-$E60&lt;=K$10),COUNT(K$11:K59)+1,""),"")</f>
        <v/>
      </c>
      <c r="L60" s="28" t="str">
        <f>IF(ISNUMBER($E60), IF(AND($E60&gt;1900,YEAR($C$5)-$E60&gt;K$10,YEAR($C$5)-$E60&lt;=L$10),COUNT(L$11:L59)+1,""),"")</f>
        <v/>
      </c>
      <c r="M60" s="28" t="str">
        <f>IF(ISNUMBER($E60), IF(AND($E60&gt;1900,YEAR($C$5)-$E60&gt;L$10,YEAR($C$5)-$E60&lt;=M$10),COUNT(M$11:M59)+1,""),"")</f>
        <v/>
      </c>
      <c r="N60" s="28" t="str">
        <f>IF(ISNUMBER($E60), IF(AND($E60&gt;1900,YEAR($C$5)-$E60&gt;M$10),COUNT(N$11:N59)+1,""),"")</f>
        <v/>
      </c>
      <c r="O60" s="58" t="s">
        <v>260</v>
      </c>
    </row>
    <row r="61" spans="1:15" x14ac:dyDescent="0.3">
      <c r="A61" s="26"/>
      <c r="B61" s="27"/>
      <c r="C61" s="61" t="str">
        <f>IFERROR(VLOOKUP($B61,'STARTOVKA SABZO '!$A:$D,2,FALSE),"")</f>
        <v/>
      </c>
      <c r="D61" s="61" t="str">
        <f>IFERROR(VLOOKUP($B61,'STARTOVKA SABZO '!$A:$D,3,FALSE),"")</f>
        <v/>
      </c>
      <c r="E61" s="26" t="str">
        <f>IFERROR(VLOOKUP($B61,'STARTOVKA SABZO '!$A:$D,4,FALSE),"")</f>
        <v/>
      </c>
      <c r="F61" s="26" t="str">
        <f t="shared" si="0"/>
        <v/>
      </c>
      <c r="G61" s="61" t="str">
        <f>IF(COUNTIF('STARTOVKA SABZO '!$A:$A,$B61)&gt;0,"SABZO","")</f>
        <v/>
      </c>
      <c r="H61" s="57"/>
      <c r="I61" s="28" t="str">
        <f>IF(ISNUMBER($E61), IF(AND($E61&gt;1900,YEAR($C$5)-$E61&lt;=$I$10),COUNT($I$11:$I60)+1,""),"")</f>
        <v/>
      </c>
      <c r="J61" s="28" t="str">
        <f>IF(ISNUMBER($E61), IF(AND($E61&gt;1900,YEAR($C$5)-$E61&gt;I$10,YEAR($C$5)-$E61&lt;=J$10),COUNT(J$11:J60)+1,""),"")</f>
        <v/>
      </c>
      <c r="K61" s="28" t="str">
        <f>IF(ISNUMBER($E61), IF(AND($E61&gt;1900,YEAR($C$5)-$E61&gt;J$10,YEAR($C$5)-$E61&lt;=K$10),COUNT(K$11:K60)+1,""),"")</f>
        <v/>
      </c>
      <c r="L61" s="28" t="str">
        <f>IF(ISNUMBER($E61), IF(AND($E61&gt;1900,YEAR($C$5)-$E61&gt;K$10,YEAR($C$5)-$E61&lt;=L$10),COUNT(L$11:L60)+1,""),"")</f>
        <v/>
      </c>
      <c r="M61" s="28" t="str">
        <f>IF(ISNUMBER($E61), IF(AND($E61&gt;1900,YEAR($C$5)-$E61&gt;L$10,YEAR($C$5)-$E61&lt;=M$10),COUNT(M$11:M60)+1,""),"")</f>
        <v/>
      </c>
      <c r="N61" s="28" t="str">
        <f>IF(ISNUMBER($E61), IF(AND($E61&gt;1900,YEAR($C$5)-$E61&gt;M$10),COUNT(N$11:N60)+1,""),"")</f>
        <v/>
      </c>
      <c r="O61" s="58" t="s">
        <v>260</v>
      </c>
    </row>
    <row r="62" spans="1:15" s="11" customFormat="1" ht="3" customHeight="1" x14ac:dyDescent="0.2">
      <c r="A62" s="10"/>
      <c r="B62" s="10"/>
      <c r="C62" s="10"/>
      <c r="D62" s="10"/>
      <c r="E62" s="10"/>
      <c r="F62" s="10"/>
      <c r="G62" s="10"/>
      <c r="H62" s="10"/>
      <c r="O62" s="12"/>
    </row>
    <row r="63" spans="1:15" s="22" customFormat="1" ht="18" x14ac:dyDescent="0.35">
      <c r="A63" s="78" t="s">
        <v>136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</row>
    <row r="64" spans="1:15" s="11" customFormat="1" ht="3" customHeight="1" x14ac:dyDescent="0.2">
      <c r="A64" s="10"/>
      <c r="B64" s="10"/>
      <c r="C64" s="10"/>
      <c r="D64" s="10"/>
      <c r="E64" s="10"/>
      <c r="F64" s="10"/>
      <c r="G64" s="10"/>
      <c r="H64" s="10"/>
      <c r="O64" s="12"/>
    </row>
    <row r="65" spans="1:15" ht="12.75" customHeight="1" x14ac:dyDescent="0.3">
      <c r="A65" s="51"/>
      <c r="B65" s="43" t="s">
        <v>242</v>
      </c>
      <c r="C65" s="51"/>
      <c r="D65" s="51"/>
      <c r="E65" s="41" t="s">
        <v>244</v>
      </c>
      <c r="F65" s="51"/>
      <c r="G65" s="51"/>
      <c r="H65" s="51"/>
      <c r="I65" s="23">
        <f t="shared" ref="I65:N65" si="1">I$10</f>
        <v>29</v>
      </c>
      <c r="J65" s="23">
        <f t="shared" si="1"/>
        <v>39</v>
      </c>
      <c r="K65" s="23">
        <f t="shared" si="1"/>
        <v>49</v>
      </c>
      <c r="L65" s="23">
        <f t="shared" si="1"/>
        <v>59</v>
      </c>
      <c r="M65" s="23">
        <f t="shared" si="1"/>
        <v>69</v>
      </c>
      <c r="N65" s="24">
        <f t="shared" si="1"/>
        <v>70</v>
      </c>
      <c r="O65" s="51"/>
    </row>
    <row r="66" spans="1:15" x14ac:dyDescent="0.3">
      <c r="A66" s="42" t="s">
        <v>133</v>
      </c>
      <c r="B66" s="44" t="s">
        <v>243</v>
      </c>
      <c r="C66" s="42" t="s">
        <v>1</v>
      </c>
      <c r="D66" s="42" t="s">
        <v>2</v>
      </c>
      <c r="E66" s="42" t="s">
        <v>245</v>
      </c>
      <c r="F66" s="42" t="s">
        <v>135</v>
      </c>
      <c r="G66" s="42" t="s">
        <v>4</v>
      </c>
      <c r="H66" s="42"/>
      <c r="I66" s="25" t="s">
        <v>95</v>
      </c>
      <c r="J66" s="25" t="s">
        <v>96</v>
      </c>
      <c r="K66" s="25" t="s">
        <v>97</v>
      </c>
      <c r="L66" s="25" t="s">
        <v>98</v>
      </c>
      <c r="M66" s="25" t="s">
        <v>99</v>
      </c>
      <c r="N66" s="25" t="s">
        <v>100</v>
      </c>
      <c r="O66" s="42" t="s">
        <v>259</v>
      </c>
    </row>
    <row r="67" spans="1:15" x14ac:dyDescent="0.3">
      <c r="A67" s="26">
        <v>1</v>
      </c>
      <c r="B67" s="27"/>
      <c r="C67" s="61" t="str">
        <f>IFERROR(VLOOKUP($B67,'STARTOVKA SABZO '!$A:$D,2,FALSE),"")</f>
        <v/>
      </c>
      <c r="D67" s="61" t="str">
        <f>IFERROR(VLOOKUP($B67,'STARTOVKA SABZO '!$A:$D,3,FALSE),"")</f>
        <v/>
      </c>
      <c r="E67" s="26" t="str">
        <f>IFERROR(VLOOKUP($B67,'STARTOVKA SABZO '!$A:$D,4,FALSE),"")</f>
        <v/>
      </c>
      <c r="F67" s="26" t="str">
        <f t="shared" ref="F67:F100" si="2">IF(AND(ISNUMBER($E67),$E67&gt;1900),IF(YEAR($C$5)-$E67&lt;=$I$10,"do "&amp;$I$10,IF(YEAR($C$5)-$E67&lt;=$J$10,"do "&amp;$J$10,IF(YEAR($C$5)-$E67&lt;=$K$10,"do "&amp;$K$10,IF(YEAR($C$5)-$E67&lt;=$L$10,"do "&amp;$L$10,IF(YEAR($C$5)-$E67&lt;=$M$10,"do "&amp;$M$10,$N$10&amp;" +"))))),"")</f>
        <v/>
      </c>
      <c r="G67" s="61" t="str">
        <f>IF(COUNTIF('STARTOVKA SABZO '!$A:$A,$B67)&gt;0,"SABZO","")</f>
        <v/>
      </c>
      <c r="H67" s="57"/>
      <c r="I67" s="28" t="str">
        <f>IF(ISNUMBER($E67), IF(AND($E67&gt;1900,YEAR($C$5)-$E67&lt;=$I$10),COUNT($I$66:$I66)+1,""),"")</f>
        <v/>
      </c>
      <c r="J67" s="28" t="str">
        <f>IF(ISNUMBER($E67), IF(AND($E67&gt;1900,YEAR($C$5)-$E67&gt;I$10,YEAR($C$5)-$E67&lt;=J$10),COUNT(J$66:J66)+1,""),"")</f>
        <v/>
      </c>
      <c r="K67" s="28" t="str">
        <f>IF(ISNUMBER($E67), IF(AND($E67&gt;1900,YEAR($C$5)-$E67&gt;J$10,YEAR($C$5)-$E67&lt;=K$10),COUNT(K$66:K66)+1,""),"")</f>
        <v/>
      </c>
      <c r="L67" s="28" t="str">
        <f>IF(ISNUMBER($E67), IF(AND($E67&gt;1900,YEAR($C$5)-$E67&gt;K$10,YEAR($C$5)-$E67&lt;=L$10),COUNT(L$66:L66)+1,""),"")</f>
        <v/>
      </c>
      <c r="M67" s="28" t="str">
        <f>IF(ISNUMBER($E67), IF(AND($E67&gt;1900,YEAR($C$5)-$E67&gt;L$10,YEAR($C$5)-$E67&lt;=M$10),COUNT(M$66:M66)+1,""),"")</f>
        <v/>
      </c>
      <c r="N67" s="28" t="str">
        <f>IF(ISNUMBER($E67), IF(AND($E67&gt;1900,YEAR($C$5)-$E67&gt;M$10),COUNT(N$66:N66)+1,""),"")</f>
        <v/>
      </c>
      <c r="O67" s="58" t="s">
        <v>261</v>
      </c>
    </row>
    <row r="68" spans="1:15" x14ac:dyDescent="0.3">
      <c r="A68" s="26">
        <v>2</v>
      </c>
      <c r="B68" s="27"/>
      <c r="C68" s="61" t="str">
        <f>IFERROR(VLOOKUP($B68,'STARTOVKA SABZO '!$A:$D,2,FALSE),"")</f>
        <v/>
      </c>
      <c r="D68" s="61" t="str">
        <f>IFERROR(VLOOKUP($B68,'STARTOVKA SABZO '!$A:$D,3,FALSE),"")</f>
        <v/>
      </c>
      <c r="E68" s="26" t="str">
        <f>IFERROR(VLOOKUP($B68,'STARTOVKA SABZO '!$A:$D,4,FALSE),"")</f>
        <v/>
      </c>
      <c r="F68" s="26" t="str">
        <f t="shared" si="2"/>
        <v/>
      </c>
      <c r="G68" s="61" t="str">
        <f>IF(COUNTIF('STARTOVKA SABZO '!$A:$A,$B68)&gt;0,"SABZO","")</f>
        <v/>
      </c>
      <c r="H68" s="57"/>
      <c r="I68" s="28" t="str">
        <f>IF(ISNUMBER($E68), IF(AND($E68&gt;1900,YEAR($C$5)-$E68&lt;=$I$10),COUNT($I$66:$I67)+1,""),"")</f>
        <v/>
      </c>
      <c r="J68" s="28" t="str">
        <f>IF(ISNUMBER($E68), IF(AND($E68&gt;1900,YEAR($C$5)-$E68&gt;I$10,YEAR($C$5)-$E68&lt;=J$10),COUNT(J$66:J67)+1,""),"")</f>
        <v/>
      </c>
      <c r="K68" s="28" t="str">
        <f>IF(ISNUMBER($E68), IF(AND($E68&gt;1900,YEAR($C$5)-$E68&gt;J$10,YEAR($C$5)-$E68&lt;=K$10),COUNT(K$66:K67)+1,""),"")</f>
        <v/>
      </c>
      <c r="L68" s="28" t="str">
        <f>IF(ISNUMBER($E68), IF(AND($E68&gt;1900,YEAR($C$5)-$E68&gt;K$10,YEAR($C$5)-$E68&lt;=L$10),COUNT(L$66:L67)+1,""),"")</f>
        <v/>
      </c>
      <c r="M68" s="28" t="str">
        <f>IF(ISNUMBER($E68), IF(AND($E68&gt;1900,YEAR($C$5)-$E68&gt;L$10,YEAR($C$5)-$E68&lt;=M$10),COUNT(M$66:M67)+1,""),"")</f>
        <v/>
      </c>
      <c r="N68" s="28" t="str">
        <f>IF(ISNUMBER($E68), IF(AND($E68&gt;1900,YEAR($C$5)-$E68&gt;M$10),COUNT(N$66:N67)+1,""),"")</f>
        <v/>
      </c>
      <c r="O68" s="58" t="s">
        <v>261</v>
      </c>
    </row>
    <row r="69" spans="1:15" x14ac:dyDescent="0.3">
      <c r="A69" s="26">
        <v>3</v>
      </c>
      <c r="B69" s="27"/>
      <c r="C69" s="61" t="str">
        <f>IFERROR(VLOOKUP($B69,'STARTOVKA SABZO '!$A:$D,2,FALSE),"")</f>
        <v/>
      </c>
      <c r="D69" s="61" t="str">
        <f>IFERROR(VLOOKUP($B69,'STARTOVKA SABZO '!$A:$D,3,FALSE),"")</f>
        <v/>
      </c>
      <c r="E69" s="26" t="str">
        <f>IFERROR(VLOOKUP($B69,'STARTOVKA SABZO '!$A:$D,4,FALSE),"")</f>
        <v/>
      </c>
      <c r="F69" s="26" t="str">
        <f t="shared" si="2"/>
        <v/>
      </c>
      <c r="G69" s="61" t="str">
        <f>IF(COUNTIF('STARTOVKA SABZO '!$A:$A,$B69)&gt;0,"SABZO","")</f>
        <v/>
      </c>
      <c r="H69" s="57"/>
      <c r="I69" s="28" t="str">
        <f>IF(ISNUMBER($E69), IF(AND($E69&gt;1900,YEAR($C$5)-$E69&lt;=$I$10),COUNT($I$66:$I68)+1,""),"")</f>
        <v/>
      </c>
      <c r="J69" s="28" t="str">
        <f>IF(ISNUMBER($E69), IF(AND($E69&gt;1900,YEAR($C$5)-$E69&gt;I$10,YEAR($C$5)-$E69&lt;=J$10),COUNT(J$66:J68)+1,""),"")</f>
        <v/>
      </c>
      <c r="K69" s="28" t="str">
        <f>IF(ISNUMBER($E69), IF(AND($E69&gt;1900,YEAR($C$5)-$E69&gt;J$10,YEAR($C$5)-$E69&lt;=K$10),COUNT(K$66:K68)+1,""),"")</f>
        <v/>
      </c>
      <c r="L69" s="28" t="str">
        <f>IF(ISNUMBER($E69), IF(AND($E69&gt;1900,YEAR($C$5)-$E69&gt;K$10,YEAR($C$5)-$E69&lt;=L$10),COUNT(L$66:L68)+1,""),"")</f>
        <v/>
      </c>
      <c r="M69" s="28" t="str">
        <f>IF(ISNUMBER($E69), IF(AND($E69&gt;1900,YEAR($C$5)-$E69&gt;L$10,YEAR($C$5)-$E69&lt;=M$10),COUNT(M$66:M68)+1,""),"")</f>
        <v/>
      </c>
      <c r="N69" s="28" t="str">
        <f>IF(ISNUMBER($E69), IF(AND($E69&gt;1900,YEAR($C$5)-$E69&gt;M$10),COUNT(N$66:N68)+1,""),"")</f>
        <v/>
      </c>
      <c r="O69" s="58" t="s">
        <v>261</v>
      </c>
    </row>
    <row r="70" spans="1:15" x14ac:dyDescent="0.3">
      <c r="A70" s="26">
        <v>4</v>
      </c>
      <c r="B70" s="27"/>
      <c r="C70" s="61" t="str">
        <f>IFERROR(VLOOKUP($B70,'STARTOVKA SABZO '!$A:$D,2,FALSE),"")</f>
        <v/>
      </c>
      <c r="D70" s="61" t="str">
        <f>IFERROR(VLOOKUP($B70,'STARTOVKA SABZO '!$A:$D,3,FALSE),"")</f>
        <v/>
      </c>
      <c r="E70" s="26" t="str">
        <f>IFERROR(VLOOKUP($B70,'STARTOVKA SABZO '!$A:$D,4,FALSE),"")</f>
        <v/>
      </c>
      <c r="F70" s="26" t="str">
        <f t="shared" si="2"/>
        <v/>
      </c>
      <c r="G70" s="61" t="str">
        <f>IF(COUNTIF('STARTOVKA SABZO '!$A:$A,$B70)&gt;0,"SABZO","")</f>
        <v/>
      </c>
      <c r="H70" s="57"/>
      <c r="I70" s="28" t="str">
        <f>IF(ISNUMBER($E70), IF(AND($E70&gt;1900,YEAR($C$5)-$E70&lt;=$I$10),COUNT($I$66:$I69)+1,""),"")</f>
        <v/>
      </c>
      <c r="J70" s="28" t="str">
        <f>IF(ISNUMBER($E70), IF(AND($E70&gt;1900,YEAR($C$5)-$E70&gt;I$10,YEAR($C$5)-$E70&lt;=J$10),COUNT(J$66:J69)+1,""),"")</f>
        <v/>
      </c>
      <c r="K70" s="28" t="str">
        <f>IF(ISNUMBER($E70), IF(AND($E70&gt;1900,YEAR($C$5)-$E70&gt;J$10,YEAR($C$5)-$E70&lt;=K$10),COUNT(K$66:K69)+1,""),"")</f>
        <v/>
      </c>
      <c r="L70" s="28" t="str">
        <f>IF(ISNUMBER($E70), IF(AND($E70&gt;1900,YEAR($C$5)-$E70&gt;K$10,YEAR($C$5)-$E70&lt;=L$10),COUNT(L$66:L69)+1,""),"")</f>
        <v/>
      </c>
      <c r="M70" s="28" t="str">
        <f>IF(ISNUMBER($E70), IF(AND($E70&gt;1900,YEAR($C$5)-$E70&gt;L$10,YEAR($C$5)-$E70&lt;=M$10),COUNT(M$66:M69)+1,""),"")</f>
        <v/>
      </c>
      <c r="N70" s="28" t="str">
        <f>IF(ISNUMBER($E70), IF(AND($E70&gt;1900,YEAR($C$5)-$E70&gt;M$10),COUNT(N$66:N69)+1,""),"")</f>
        <v/>
      </c>
      <c r="O70" s="58" t="s">
        <v>261</v>
      </c>
    </row>
    <row r="71" spans="1:15" x14ac:dyDescent="0.3">
      <c r="A71" s="26">
        <v>5</v>
      </c>
      <c r="B71" s="27"/>
      <c r="C71" s="61" t="str">
        <f>IFERROR(VLOOKUP($B71,'STARTOVKA SABZO '!$A:$D,2,FALSE),"")</f>
        <v/>
      </c>
      <c r="D71" s="61" t="str">
        <f>IFERROR(VLOOKUP($B71,'STARTOVKA SABZO '!$A:$D,3,FALSE),"")</f>
        <v/>
      </c>
      <c r="E71" s="26" t="str">
        <f>IFERROR(VLOOKUP($B71,'STARTOVKA SABZO '!$A:$D,4,FALSE),"")</f>
        <v/>
      </c>
      <c r="F71" s="26" t="str">
        <f t="shared" si="2"/>
        <v/>
      </c>
      <c r="G71" s="61" t="str">
        <f>IF(COUNTIF('STARTOVKA SABZO '!$A:$A,$B71)&gt;0,"SABZO","")</f>
        <v/>
      </c>
      <c r="H71" s="57"/>
      <c r="I71" s="28" t="str">
        <f>IF(ISNUMBER($E71), IF(AND($E71&gt;1900,YEAR($C$5)-$E71&lt;=$I$10),COUNT($I$66:$I70)+1,""),"")</f>
        <v/>
      </c>
      <c r="J71" s="28" t="str">
        <f>IF(ISNUMBER($E71), IF(AND($E71&gt;1900,YEAR($C$5)-$E71&gt;I$10,YEAR($C$5)-$E71&lt;=J$10),COUNT(J$66:J70)+1,""),"")</f>
        <v/>
      </c>
      <c r="K71" s="28" t="str">
        <f>IF(ISNUMBER($E71), IF(AND($E71&gt;1900,YEAR($C$5)-$E71&gt;J$10,YEAR($C$5)-$E71&lt;=K$10),COUNT(K$66:K70)+1,""),"")</f>
        <v/>
      </c>
      <c r="L71" s="28" t="str">
        <f>IF(ISNUMBER($E71), IF(AND($E71&gt;1900,YEAR($C$5)-$E71&gt;K$10,YEAR($C$5)-$E71&lt;=L$10),COUNT(L$66:L70)+1,""),"")</f>
        <v/>
      </c>
      <c r="M71" s="28" t="str">
        <f>IF(ISNUMBER($E71), IF(AND($E71&gt;1900,YEAR($C$5)-$E71&gt;L$10,YEAR($C$5)-$E71&lt;=M$10),COUNT(M$66:M70)+1,""),"")</f>
        <v/>
      </c>
      <c r="N71" s="28" t="str">
        <f>IF(ISNUMBER($E71), IF(AND($E71&gt;1900,YEAR($C$5)-$E71&gt;M$10),COUNT(N$66:N70)+1,""),"")</f>
        <v/>
      </c>
      <c r="O71" s="58" t="s">
        <v>261</v>
      </c>
    </row>
    <row r="72" spans="1:15" x14ac:dyDescent="0.3">
      <c r="A72" s="26">
        <v>6</v>
      </c>
      <c r="B72" s="27"/>
      <c r="C72" s="61" t="str">
        <f>IFERROR(VLOOKUP($B72,'STARTOVKA SABZO '!$A:$D,2,FALSE),"")</f>
        <v/>
      </c>
      <c r="D72" s="61" t="str">
        <f>IFERROR(VLOOKUP($B72,'STARTOVKA SABZO '!$A:$D,3,FALSE),"")</f>
        <v/>
      </c>
      <c r="E72" s="26" t="str">
        <f>IFERROR(VLOOKUP($B72,'STARTOVKA SABZO '!$A:$D,4,FALSE),"")</f>
        <v/>
      </c>
      <c r="F72" s="26" t="str">
        <f t="shared" si="2"/>
        <v/>
      </c>
      <c r="G72" s="61" t="str">
        <f>IF(COUNTIF('STARTOVKA SABZO '!$A:$A,$B72)&gt;0,"SABZO","")</f>
        <v/>
      </c>
      <c r="H72" s="57"/>
      <c r="I72" s="28" t="str">
        <f>IF(ISNUMBER($E72), IF(AND($E72&gt;1900,YEAR($C$5)-$E72&lt;=$I$10),COUNT($I$66:$I71)+1,""),"")</f>
        <v/>
      </c>
      <c r="J72" s="28" t="str">
        <f>IF(ISNUMBER($E72), IF(AND($E72&gt;1900,YEAR($C$5)-$E72&gt;I$10,YEAR($C$5)-$E72&lt;=J$10),COUNT(J$66:J71)+1,""),"")</f>
        <v/>
      </c>
      <c r="K72" s="28" t="str">
        <f>IF(ISNUMBER($E72), IF(AND($E72&gt;1900,YEAR($C$5)-$E72&gt;J$10,YEAR($C$5)-$E72&lt;=K$10),COUNT(K$66:K71)+1,""),"")</f>
        <v/>
      </c>
      <c r="L72" s="28" t="str">
        <f>IF(ISNUMBER($E72), IF(AND($E72&gt;1900,YEAR($C$5)-$E72&gt;K$10,YEAR($C$5)-$E72&lt;=L$10),COUNT(L$66:L71)+1,""),"")</f>
        <v/>
      </c>
      <c r="M72" s="28" t="str">
        <f>IF(ISNUMBER($E72), IF(AND($E72&gt;1900,YEAR($C$5)-$E72&gt;L$10,YEAR($C$5)-$E72&lt;=M$10),COUNT(M$66:M71)+1,""),"")</f>
        <v/>
      </c>
      <c r="N72" s="28" t="str">
        <f>IF(ISNUMBER($E72), IF(AND($E72&gt;1900,YEAR($C$5)-$E72&gt;M$10),COUNT(N$66:N71)+1,""),"")</f>
        <v/>
      </c>
      <c r="O72" s="58" t="s">
        <v>261</v>
      </c>
    </row>
    <row r="73" spans="1:15" x14ac:dyDescent="0.3">
      <c r="A73" s="26">
        <v>7</v>
      </c>
      <c r="B73" s="27"/>
      <c r="C73" s="61" t="str">
        <f>IFERROR(VLOOKUP($B73,'STARTOVKA SABZO '!$A:$D,2,FALSE),"")</f>
        <v/>
      </c>
      <c r="D73" s="61" t="str">
        <f>IFERROR(VLOOKUP($B73,'STARTOVKA SABZO '!$A:$D,3,FALSE),"")</f>
        <v/>
      </c>
      <c r="E73" s="26" t="str">
        <f>IFERROR(VLOOKUP($B73,'STARTOVKA SABZO '!$A:$D,4,FALSE),"")</f>
        <v/>
      </c>
      <c r="F73" s="26" t="str">
        <f t="shared" si="2"/>
        <v/>
      </c>
      <c r="G73" s="61" t="str">
        <f>IF(COUNTIF('STARTOVKA SABZO '!$A:$A,$B73)&gt;0,"SABZO","")</f>
        <v/>
      </c>
      <c r="H73" s="57"/>
      <c r="I73" s="28" t="str">
        <f>IF(ISNUMBER($E73), IF(AND($E73&gt;1900,YEAR($C$5)-$E73&lt;=$I$10),COUNT($I$66:$I72)+1,""),"")</f>
        <v/>
      </c>
      <c r="J73" s="28" t="str">
        <f>IF(ISNUMBER($E73), IF(AND($E73&gt;1900,YEAR($C$5)-$E73&gt;I$10,YEAR($C$5)-$E73&lt;=J$10),COUNT(J$66:J72)+1,""),"")</f>
        <v/>
      </c>
      <c r="K73" s="28" t="str">
        <f>IF(ISNUMBER($E73), IF(AND($E73&gt;1900,YEAR($C$5)-$E73&gt;J$10,YEAR($C$5)-$E73&lt;=K$10),COUNT(K$66:K72)+1,""),"")</f>
        <v/>
      </c>
      <c r="L73" s="28" t="str">
        <f>IF(ISNUMBER($E73), IF(AND($E73&gt;1900,YEAR($C$5)-$E73&gt;K$10,YEAR($C$5)-$E73&lt;=L$10),COUNT(L$66:L72)+1,""),"")</f>
        <v/>
      </c>
      <c r="M73" s="28" t="str">
        <f>IF(ISNUMBER($E73), IF(AND($E73&gt;1900,YEAR($C$5)-$E73&gt;L$10,YEAR($C$5)-$E73&lt;=M$10),COUNT(M$66:M72)+1,""),"")</f>
        <v/>
      </c>
      <c r="N73" s="28" t="str">
        <f>IF(ISNUMBER($E73), IF(AND($E73&gt;1900,YEAR($C$5)-$E73&gt;M$10),COUNT(N$66:N72)+1,""),"")</f>
        <v/>
      </c>
      <c r="O73" s="58" t="s">
        <v>261</v>
      </c>
    </row>
    <row r="74" spans="1:15" x14ac:dyDescent="0.3">
      <c r="A74" s="26">
        <v>8</v>
      </c>
      <c r="B74" s="27"/>
      <c r="C74" s="61" t="str">
        <f>IFERROR(VLOOKUP($B74,'STARTOVKA SABZO '!$A:$D,2,FALSE),"")</f>
        <v/>
      </c>
      <c r="D74" s="61" t="str">
        <f>IFERROR(VLOOKUP($B74,'STARTOVKA SABZO '!$A:$D,3,FALSE),"")</f>
        <v/>
      </c>
      <c r="E74" s="26" t="str">
        <f>IFERROR(VLOOKUP($B74,'STARTOVKA SABZO '!$A:$D,4,FALSE),"")</f>
        <v/>
      </c>
      <c r="F74" s="26" t="str">
        <f t="shared" si="2"/>
        <v/>
      </c>
      <c r="G74" s="61" t="str">
        <f>IF(COUNTIF('STARTOVKA SABZO '!$A:$A,$B74)&gt;0,"SABZO","")</f>
        <v/>
      </c>
      <c r="H74" s="57"/>
      <c r="I74" s="28" t="str">
        <f>IF(ISNUMBER($E74), IF(AND($E74&gt;1900,YEAR($C$5)-$E74&lt;=$I$10),COUNT($I$66:$I73)+1,""),"")</f>
        <v/>
      </c>
      <c r="J74" s="28" t="str">
        <f>IF(ISNUMBER($E74), IF(AND($E74&gt;1900,YEAR($C$5)-$E74&gt;I$10,YEAR($C$5)-$E74&lt;=J$10),COUNT(J$66:J73)+1,""),"")</f>
        <v/>
      </c>
      <c r="K74" s="28" t="str">
        <f>IF(ISNUMBER($E74), IF(AND($E74&gt;1900,YEAR($C$5)-$E74&gt;J$10,YEAR($C$5)-$E74&lt;=K$10),COUNT(K$66:K73)+1,""),"")</f>
        <v/>
      </c>
      <c r="L74" s="28" t="str">
        <f>IF(ISNUMBER($E74), IF(AND($E74&gt;1900,YEAR($C$5)-$E74&gt;K$10,YEAR($C$5)-$E74&lt;=L$10),COUNT(L$66:L73)+1,""),"")</f>
        <v/>
      </c>
      <c r="M74" s="28" t="str">
        <f>IF(ISNUMBER($E74), IF(AND($E74&gt;1900,YEAR($C$5)-$E74&gt;L$10,YEAR($C$5)-$E74&lt;=M$10),COUNT(M$66:M73)+1,""),"")</f>
        <v/>
      </c>
      <c r="N74" s="28" t="str">
        <f>IF(ISNUMBER($E74), IF(AND($E74&gt;1900,YEAR($C$5)-$E74&gt;M$10),COUNT(N$66:N73)+1,""),"")</f>
        <v/>
      </c>
      <c r="O74" s="58" t="s">
        <v>261</v>
      </c>
    </row>
    <row r="75" spans="1:15" x14ac:dyDescent="0.3">
      <c r="A75" s="26">
        <v>9</v>
      </c>
      <c r="B75" s="27"/>
      <c r="C75" s="61" t="str">
        <f>IFERROR(VLOOKUP($B75,'STARTOVKA SABZO '!$A:$D,2,FALSE),"")</f>
        <v/>
      </c>
      <c r="D75" s="61" t="str">
        <f>IFERROR(VLOOKUP($B75,'STARTOVKA SABZO '!$A:$D,3,FALSE),"")</f>
        <v/>
      </c>
      <c r="E75" s="26" t="str">
        <f>IFERROR(VLOOKUP($B75,'STARTOVKA SABZO '!$A:$D,4,FALSE),"")</f>
        <v/>
      </c>
      <c r="F75" s="26" t="str">
        <f t="shared" si="2"/>
        <v/>
      </c>
      <c r="G75" s="61" t="str">
        <f>IF(COUNTIF('STARTOVKA SABZO '!$A:$A,$B75)&gt;0,"SABZO","")</f>
        <v/>
      </c>
      <c r="H75" s="57"/>
      <c r="I75" s="28" t="str">
        <f>IF(ISNUMBER($E75), IF(AND($E75&gt;1900,YEAR($C$5)-$E75&lt;=$I$10),COUNT($I$66:$I74)+1,""),"")</f>
        <v/>
      </c>
      <c r="J75" s="28" t="str">
        <f>IF(ISNUMBER($E75), IF(AND($E75&gt;1900,YEAR($C$5)-$E75&gt;I$10,YEAR($C$5)-$E75&lt;=J$10),COUNT(J$66:J74)+1,""),"")</f>
        <v/>
      </c>
      <c r="K75" s="28" t="str">
        <f>IF(ISNUMBER($E75), IF(AND($E75&gt;1900,YEAR($C$5)-$E75&gt;J$10,YEAR($C$5)-$E75&lt;=K$10),COUNT(K$66:K74)+1,""),"")</f>
        <v/>
      </c>
      <c r="L75" s="28" t="str">
        <f>IF(ISNUMBER($E75), IF(AND($E75&gt;1900,YEAR($C$5)-$E75&gt;K$10,YEAR($C$5)-$E75&lt;=L$10),COUNT(L$66:L74)+1,""),"")</f>
        <v/>
      </c>
      <c r="M75" s="28" t="str">
        <f>IF(ISNUMBER($E75), IF(AND($E75&gt;1900,YEAR($C$5)-$E75&gt;L$10,YEAR($C$5)-$E75&lt;=M$10),COUNT(M$66:M74)+1,""),"")</f>
        <v/>
      </c>
      <c r="N75" s="28" t="str">
        <f>IF(ISNUMBER($E75), IF(AND($E75&gt;1900,YEAR($C$5)-$E75&gt;M$10),COUNT(N$66:N74)+1,""),"")</f>
        <v/>
      </c>
      <c r="O75" s="58" t="s">
        <v>261</v>
      </c>
    </row>
    <row r="76" spans="1:15" x14ac:dyDescent="0.3">
      <c r="A76" s="26">
        <v>10</v>
      </c>
      <c r="B76" s="27"/>
      <c r="C76" s="61" t="str">
        <f>IFERROR(VLOOKUP($B76,'STARTOVKA SABZO '!$A:$D,2,FALSE),"")</f>
        <v/>
      </c>
      <c r="D76" s="61" t="str">
        <f>IFERROR(VLOOKUP($B76,'STARTOVKA SABZO '!$A:$D,3,FALSE),"")</f>
        <v/>
      </c>
      <c r="E76" s="26" t="str">
        <f>IFERROR(VLOOKUP($B76,'STARTOVKA SABZO '!$A:$D,4,FALSE),"")</f>
        <v/>
      </c>
      <c r="F76" s="26" t="str">
        <f t="shared" si="2"/>
        <v/>
      </c>
      <c r="G76" s="61" t="str">
        <f>IF(COUNTIF('STARTOVKA SABZO '!$A:$A,$B76)&gt;0,"SABZO","")</f>
        <v/>
      </c>
      <c r="H76" s="57"/>
      <c r="I76" s="28" t="str">
        <f>IF(ISNUMBER($E76), IF(AND($E76&gt;1900,YEAR($C$5)-$E76&lt;=$I$10),COUNT($I$66:$I75)+1,""),"")</f>
        <v/>
      </c>
      <c r="J76" s="28" t="str">
        <f>IF(ISNUMBER($E76), IF(AND($E76&gt;1900,YEAR($C$5)-$E76&gt;I$10,YEAR($C$5)-$E76&lt;=J$10),COUNT(J$66:J75)+1,""),"")</f>
        <v/>
      </c>
      <c r="K76" s="28" t="str">
        <f>IF(ISNUMBER($E76), IF(AND($E76&gt;1900,YEAR($C$5)-$E76&gt;J$10,YEAR($C$5)-$E76&lt;=K$10),COUNT(K$66:K75)+1,""),"")</f>
        <v/>
      </c>
      <c r="L76" s="28" t="str">
        <f>IF(ISNUMBER($E76), IF(AND($E76&gt;1900,YEAR($C$5)-$E76&gt;K$10,YEAR($C$5)-$E76&lt;=L$10),COUNT(L$66:L75)+1,""),"")</f>
        <v/>
      </c>
      <c r="M76" s="28" t="str">
        <f>IF(ISNUMBER($E76), IF(AND($E76&gt;1900,YEAR($C$5)-$E76&gt;L$10,YEAR($C$5)-$E76&lt;=M$10),COUNT(M$66:M75)+1,""),"")</f>
        <v/>
      </c>
      <c r="N76" s="28" t="str">
        <f>IF(ISNUMBER($E76), IF(AND($E76&gt;1900,YEAR($C$5)-$E76&gt;M$10),COUNT(N$66:N75)+1,""),"")</f>
        <v/>
      </c>
      <c r="O76" s="58" t="s">
        <v>261</v>
      </c>
    </row>
    <row r="77" spans="1:15" x14ac:dyDescent="0.3">
      <c r="A77" s="26">
        <v>11</v>
      </c>
      <c r="B77" s="27"/>
      <c r="C77" s="61" t="str">
        <f>IFERROR(VLOOKUP($B77,'STARTOVKA SABZO '!$A:$D,2,FALSE),"")</f>
        <v/>
      </c>
      <c r="D77" s="61" t="str">
        <f>IFERROR(VLOOKUP($B77,'STARTOVKA SABZO '!$A:$D,3,FALSE),"")</f>
        <v/>
      </c>
      <c r="E77" s="26" t="str">
        <f>IFERROR(VLOOKUP($B77,'STARTOVKA SABZO '!$A:$D,4,FALSE),"")</f>
        <v/>
      </c>
      <c r="F77" s="26" t="str">
        <f t="shared" si="2"/>
        <v/>
      </c>
      <c r="G77" s="61" t="str">
        <f>IF(COUNTIF('STARTOVKA SABZO '!$A:$A,$B77)&gt;0,"SABZO","")</f>
        <v/>
      </c>
      <c r="H77" s="57"/>
      <c r="I77" s="28" t="str">
        <f>IF(ISNUMBER($E77), IF(AND($E77&gt;1900,YEAR($C$5)-$E77&lt;=$I$10),COUNT($I$66:$I76)+1,""),"")</f>
        <v/>
      </c>
      <c r="J77" s="28" t="str">
        <f>IF(ISNUMBER($E77), IF(AND($E77&gt;1900,YEAR($C$5)-$E77&gt;I$10,YEAR($C$5)-$E77&lt;=J$10),COUNT(J$66:J76)+1,""),"")</f>
        <v/>
      </c>
      <c r="K77" s="28" t="str">
        <f>IF(ISNUMBER($E77), IF(AND($E77&gt;1900,YEAR($C$5)-$E77&gt;J$10,YEAR($C$5)-$E77&lt;=K$10),COUNT(K$66:K76)+1,""),"")</f>
        <v/>
      </c>
      <c r="L77" s="28" t="str">
        <f>IF(ISNUMBER($E77), IF(AND($E77&gt;1900,YEAR($C$5)-$E77&gt;K$10,YEAR($C$5)-$E77&lt;=L$10),COUNT(L$66:L76)+1,""),"")</f>
        <v/>
      </c>
      <c r="M77" s="28" t="str">
        <f>IF(ISNUMBER($E77), IF(AND($E77&gt;1900,YEAR($C$5)-$E77&gt;L$10,YEAR($C$5)-$E77&lt;=M$10),COUNT(M$66:M76)+1,""),"")</f>
        <v/>
      </c>
      <c r="N77" s="28" t="str">
        <f>IF(ISNUMBER($E77), IF(AND($E77&gt;1900,YEAR($C$5)-$E77&gt;M$10),COUNT(N$66:N76)+1,""),"")</f>
        <v/>
      </c>
      <c r="O77" s="58" t="s">
        <v>261</v>
      </c>
    </row>
    <row r="78" spans="1:15" x14ac:dyDescent="0.3">
      <c r="A78" s="26">
        <v>12</v>
      </c>
      <c r="B78" s="27"/>
      <c r="C78" s="61" t="str">
        <f>IFERROR(VLOOKUP($B78,'STARTOVKA SABZO '!$A:$D,2,FALSE),"")</f>
        <v/>
      </c>
      <c r="D78" s="61" t="str">
        <f>IFERROR(VLOOKUP($B78,'STARTOVKA SABZO '!$A:$D,3,FALSE),"")</f>
        <v/>
      </c>
      <c r="E78" s="26" t="str">
        <f>IFERROR(VLOOKUP($B78,'STARTOVKA SABZO '!$A:$D,4,FALSE),"")</f>
        <v/>
      </c>
      <c r="F78" s="26" t="str">
        <f t="shared" si="2"/>
        <v/>
      </c>
      <c r="G78" s="61" t="str">
        <f>IF(COUNTIF('STARTOVKA SABZO '!$A:$A,$B78)&gt;0,"SABZO","")</f>
        <v/>
      </c>
      <c r="H78" s="57"/>
      <c r="I78" s="28" t="str">
        <f>IF(ISNUMBER($E78), IF(AND($E78&gt;1900,YEAR($C$5)-$E78&lt;=$I$10),COUNT($I$66:$I77)+1,""),"")</f>
        <v/>
      </c>
      <c r="J78" s="28" t="str">
        <f>IF(ISNUMBER($E78), IF(AND($E78&gt;1900,YEAR($C$5)-$E78&gt;I$10,YEAR($C$5)-$E78&lt;=J$10),COUNT(J$66:J77)+1,""),"")</f>
        <v/>
      </c>
      <c r="K78" s="28" t="str">
        <f>IF(ISNUMBER($E78), IF(AND($E78&gt;1900,YEAR($C$5)-$E78&gt;J$10,YEAR($C$5)-$E78&lt;=K$10),COUNT(K$66:K77)+1,""),"")</f>
        <v/>
      </c>
      <c r="L78" s="28" t="str">
        <f>IF(ISNUMBER($E78), IF(AND($E78&gt;1900,YEAR($C$5)-$E78&gt;K$10,YEAR($C$5)-$E78&lt;=L$10),COUNT(L$66:L77)+1,""),"")</f>
        <v/>
      </c>
      <c r="M78" s="28" t="str">
        <f>IF(ISNUMBER($E78), IF(AND($E78&gt;1900,YEAR($C$5)-$E78&gt;L$10,YEAR($C$5)-$E78&lt;=M$10),COUNT(M$66:M77)+1,""),"")</f>
        <v/>
      </c>
      <c r="N78" s="28" t="str">
        <f>IF(ISNUMBER($E78), IF(AND($E78&gt;1900,YEAR($C$5)-$E78&gt;M$10),COUNT(N$66:N77)+1,""),"")</f>
        <v/>
      </c>
      <c r="O78" s="58" t="s">
        <v>261</v>
      </c>
    </row>
    <row r="79" spans="1:15" x14ac:dyDescent="0.3">
      <c r="A79" s="26">
        <v>13</v>
      </c>
      <c r="B79" s="27"/>
      <c r="C79" s="61" t="str">
        <f>IFERROR(VLOOKUP($B79,'STARTOVKA SABZO '!$A:$D,2,FALSE),"")</f>
        <v/>
      </c>
      <c r="D79" s="61" t="str">
        <f>IFERROR(VLOOKUP($B79,'STARTOVKA SABZO '!$A:$D,3,FALSE),"")</f>
        <v/>
      </c>
      <c r="E79" s="26" t="str">
        <f>IFERROR(VLOOKUP($B79,'STARTOVKA SABZO '!$A:$D,4,FALSE),"")</f>
        <v/>
      </c>
      <c r="F79" s="26" t="str">
        <f t="shared" si="2"/>
        <v/>
      </c>
      <c r="G79" s="61" t="str">
        <f>IF(COUNTIF('STARTOVKA SABZO '!$A:$A,$B79)&gt;0,"SABZO","")</f>
        <v/>
      </c>
      <c r="H79" s="57"/>
      <c r="I79" s="28" t="str">
        <f>IF(ISNUMBER($E79), IF(AND($E79&gt;1900,YEAR($C$5)-$E79&lt;=$I$10),COUNT($I$66:$I78)+1,""),"")</f>
        <v/>
      </c>
      <c r="J79" s="28" t="str">
        <f>IF(ISNUMBER($E79), IF(AND($E79&gt;1900,YEAR($C$5)-$E79&gt;I$10,YEAR($C$5)-$E79&lt;=J$10),COUNT(J$66:J78)+1,""),"")</f>
        <v/>
      </c>
      <c r="K79" s="28" t="str">
        <f>IF(ISNUMBER($E79), IF(AND($E79&gt;1900,YEAR($C$5)-$E79&gt;J$10,YEAR($C$5)-$E79&lt;=K$10),COUNT(K$66:K78)+1,""),"")</f>
        <v/>
      </c>
      <c r="L79" s="28" t="str">
        <f>IF(ISNUMBER($E79), IF(AND($E79&gt;1900,YEAR($C$5)-$E79&gt;K$10,YEAR($C$5)-$E79&lt;=L$10),COUNT(L$66:L78)+1,""),"")</f>
        <v/>
      </c>
      <c r="M79" s="28" t="str">
        <f>IF(ISNUMBER($E79), IF(AND($E79&gt;1900,YEAR($C$5)-$E79&gt;L$10,YEAR($C$5)-$E79&lt;=M$10),COUNT(M$66:M78)+1,""),"")</f>
        <v/>
      </c>
      <c r="N79" s="28" t="str">
        <f>IF(ISNUMBER($E79), IF(AND($E79&gt;1900,YEAR($C$5)-$E79&gt;M$10),COUNT(N$66:N78)+1,""),"")</f>
        <v/>
      </c>
      <c r="O79" s="58" t="s">
        <v>261</v>
      </c>
    </row>
    <row r="80" spans="1:15" x14ac:dyDescent="0.3">
      <c r="A80" s="26">
        <v>14</v>
      </c>
      <c r="B80" s="27"/>
      <c r="C80" s="61" t="str">
        <f>IFERROR(VLOOKUP($B80,'STARTOVKA SABZO '!$A:$D,2,FALSE),"")</f>
        <v/>
      </c>
      <c r="D80" s="61" t="str">
        <f>IFERROR(VLOOKUP($B80,'STARTOVKA SABZO '!$A:$D,3,FALSE),"")</f>
        <v/>
      </c>
      <c r="E80" s="26" t="str">
        <f>IFERROR(VLOOKUP($B80,'STARTOVKA SABZO '!$A:$D,4,FALSE),"")</f>
        <v/>
      </c>
      <c r="F80" s="26" t="str">
        <f t="shared" si="2"/>
        <v/>
      </c>
      <c r="G80" s="61" t="str">
        <f>IF(COUNTIF('STARTOVKA SABZO '!$A:$A,$B80)&gt;0,"SABZO","")</f>
        <v/>
      </c>
      <c r="H80" s="57"/>
      <c r="I80" s="28" t="str">
        <f>IF(ISNUMBER($E80), IF(AND($E80&gt;1900,YEAR($C$5)-$E80&lt;=$I$10),COUNT($I$66:$I79)+1,""),"")</f>
        <v/>
      </c>
      <c r="J80" s="28" t="str">
        <f>IF(ISNUMBER($E80), IF(AND($E80&gt;1900,YEAR($C$5)-$E80&gt;I$10,YEAR($C$5)-$E80&lt;=J$10),COUNT(J$66:J79)+1,""),"")</f>
        <v/>
      </c>
      <c r="K80" s="28" t="str">
        <f>IF(ISNUMBER($E80), IF(AND($E80&gt;1900,YEAR($C$5)-$E80&gt;J$10,YEAR($C$5)-$E80&lt;=K$10),COUNT(K$66:K79)+1,""),"")</f>
        <v/>
      </c>
      <c r="L80" s="28" t="str">
        <f>IF(ISNUMBER($E80), IF(AND($E80&gt;1900,YEAR($C$5)-$E80&gt;K$10,YEAR($C$5)-$E80&lt;=L$10),COUNT(L$66:L79)+1,""),"")</f>
        <v/>
      </c>
      <c r="M80" s="28" t="str">
        <f>IF(ISNUMBER($E80), IF(AND($E80&gt;1900,YEAR($C$5)-$E80&gt;L$10,YEAR($C$5)-$E80&lt;=M$10),COUNT(M$66:M79)+1,""),"")</f>
        <v/>
      </c>
      <c r="N80" s="28" t="str">
        <f>IF(ISNUMBER($E80), IF(AND($E80&gt;1900,YEAR($C$5)-$E80&gt;M$10),COUNT(N$66:N79)+1,""),"")</f>
        <v/>
      </c>
      <c r="O80" s="58" t="s">
        <v>261</v>
      </c>
    </row>
    <row r="81" spans="1:16" x14ac:dyDescent="0.3">
      <c r="A81" s="26">
        <v>15</v>
      </c>
      <c r="B81" s="27"/>
      <c r="C81" s="61" t="str">
        <f>IFERROR(VLOOKUP($B81,'STARTOVKA SABZO '!$A:$D,2,FALSE),"")</f>
        <v/>
      </c>
      <c r="D81" s="61" t="str">
        <f>IFERROR(VLOOKUP($B81,'STARTOVKA SABZO '!$A:$D,3,FALSE),"")</f>
        <v/>
      </c>
      <c r="E81" s="26" t="str">
        <f>IFERROR(VLOOKUP($B81,'STARTOVKA SABZO '!$A:$D,4,FALSE),"")</f>
        <v/>
      </c>
      <c r="F81" s="26" t="str">
        <f t="shared" si="2"/>
        <v/>
      </c>
      <c r="G81" s="61" t="str">
        <f>IF(COUNTIF('STARTOVKA SABZO '!$A:$A,$B81)&gt;0,"SABZO","")</f>
        <v/>
      </c>
      <c r="H81" s="57"/>
      <c r="I81" s="28" t="str">
        <f>IF(ISNUMBER($E81), IF(AND($E81&gt;1900,YEAR($C$5)-$E81&lt;=$I$10),COUNT($I$66:$I80)+1,""),"")</f>
        <v/>
      </c>
      <c r="J81" s="28" t="str">
        <f>IF(ISNUMBER($E81), IF(AND($E81&gt;1900,YEAR($C$5)-$E81&gt;I$10,YEAR($C$5)-$E81&lt;=J$10),COUNT(J$66:J80)+1,""),"")</f>
        <v/>
      </c>
      <c r="K81" s="28" t="str">
        <f>IF(ISNUMBER($E81), IF(AND($E81&gt;1900,YEAR($C$5)-$E81&gt;J$10,YEAR($C$5)-$E81&lt;=K$10),COUNT(K$66:K80)+1,""),"")</f>
        <v/>
      </c>
      <c r="L81" s="28" t="str">
        <f>IF(ISNUMBER($E81), IF(AND($E81&gt;1900,YEAR($C$5)-$E81&gt;K$10,YEAR($C$5)-$E81&lt;=L$10),COUNT(L$66:L80)+1,""),"")</f>
        <v/>
      </c>
      <c r="M81" s="28" t="str">
        <f>IF(ISNUMBER($E81), IF(AND($E81&gt;1900,YEAR($C$5)-$E81&gt;L$10,YEAR($C$5)-$E81&lt;=M$10),COUNT(M$66:M80)+1,""),"")</f>
        <v/>
      </c>
      <c r="N81" s="28" t="str">
        <f>IF(ISNUMBER($E81), IF(AND($E81&gt;1900,YEAR($C$5)-$E81&gt;M$10),COUNT(N$66:N80)+1,""),"")</f>
        <v/>
      </c>
      <c r="O81" s="58" t="s">
        <v>261</v>
      </c>
    </row>
    <row r="82" spans="1:16" x14ac:dyDescent="0.3">
      <c r="A82" s="26">
        <v>16</v>
      </c>
      <c r="B82" s="27"/>
      <c r="C82" s="61" t="str">
        <f>IFERROR(VLOOKUP($B82,'STARTOVKA SABZO '!$A:$D,2,FALSE),"")</f>
        <v/>
      </c>
      <c r="D82" s="61" t="str">
        <f>IFERROR(VLOOKUP($B82,'STARTOVKA SABZO '!$A:$D,3,FALSE),"")</f>
        <v/>
      </c>
      <c r="E82" s="26" t="str">
        <f>IFERROR(VLOOKUP($B82,'STARTOVKA SABZO '!$A:$D,4,FALSE),"")</f>
        <v/>
      </c>
      <c r="F82" s="26" t="str">
        <f t="shared" si="2"/>
        <v/>
      </c>
      <c r="G82" s="61" t="str">
        <f>IF(COUNTIF('STARTOVKA SABZO '!$A:$A,$B82)&gt;0,"SABZO","")</f>
        <v/>
      </c>
      <c r="H82" s="57"/>
      <c r="I82" s="28"/>
      <c r="J82" s="28" t="str">
        <f>IF(ISNUMBER($E82), IF(AND($E82&gt;1900,YEAR($C$5)-$E82&gt;I$10,YEAR($C$5)-$E82&lt;=J$10),COUNT(J$66:J81)+1,""),"")</f>
        <v/>
      </c>
      <c r="K82" s="28" t="str">
        <f>IF(ISNUMBER($E82), IF(AND($E82&gt;1900,YEAR($C$5)-$E82&gt;J$10,YEAR($C$5)-$E82&lt;=K$10),COUNT(K$66:K81)+1,""),"")</f>
        <v/>
      </c>
      <c r="L82" s="28" t="str">
        <f>IF(ISNUMBER($E82), IF(AND($E82&gt;1900,YEAR($C$5)-$E82&gt;K$10,YEAR($C$5)-$E82&lt;=L$10),COUNT(L$66:L81)+1,""),"")</f>
        <v/>
      </c>
      <c r="M82" s="28" t="str">
        <f>IF(ISNUMBER($E82), IF(AND($E82&gt;1900,YEAR($C$5)-$E82&gt;L$10,YEAR($C$5)-$E82&lt;=M$10),COUNT(M$66:M81)+1,""),"")</f>
        <v/>
      </c>
      <c r="N82" s="28" t="str">
        <f>IF(ISNUMBER($E82), IF(AND($E82&gt;1900,YEAR($C$5)-$E82&gt;M$10),COUNT(N$66:N81)+1,""),"")</f>
        <v/>
      </c>
      <c r="O82" s="58" t="s">
        <v>261</v>
      </c>
    </row>
    <row r="83" spans="1:16" x14ac:dyDescent="0.3">
      <c r="A83" s="26">
        <v>17</v>
      </c>
      <c r="B83" s="27"/>
      <c r="C83" s="61" t="str">
        <f>IFERROR(VLOOKUP($B83,'STARTOVKA SABZO '!$A:$D,2,FALSE),"")</f>
        <v/>
      </c>
      <c r="D83" s="61" t="str">
        <f>IFERROR(VLOOKUP($B83,'STARTOVKA SABZO '!$A:$D,3,FALSE),"")</f>
        <v/>
      </c>
      <c r="E83" s="26" t="str">
        <f>IFERROR(VLOOKUP($B83,'STARTOVKA SABZO '!$A:$D,4,FALSE),"")</f>
        <v/>
      </c>
      <c r="F83" s="26" t="str">
        <f t="shared" si="2"/>
        <v/>
      </c>
      <c r="G83" s="61" t="str">
        <f>IF(COUNTIF('STARTOVKA SABZO '!$A:$A,$B83)&gt;0,"SABZO","")</f>
        <v/>
      </c>
      <c r="H83" s="57"/>
      <c r="I83" s="28" t="str">
        <f>IF(ISNUMBER($E83), IF(AND($E83&gt;1900,YEAR($C$5)-$E83&lt;=$I$10),COUNT($I$66:$I82)+1,""),"")</f>
        <v/>
      </c>
      <c r="J83" s="28" t="str">
        <f>IF(ISNUMBER($E83), IF(AND($E83&gt;1900,YEAR($C$5)-$E83&gt;I$10,YEAR($C$5)-$E83&lt;=J$10),COUNT(J$66:J82)+1,""),"")</f>
        <v/>
      </c>
      <c r="K83" s="28" t="str">
        <f>IF(ISNUMBER($E83), IF(AND($E83&gt;1900,YEAR($C$5)-$E83&gt;J$10,YEAR($C$5)-$E83&lt;=K$10),COUNT(K$66:K82)+1,""),"")</f>
        <v/>
      </c>
      <c r="L83" s="28" t="str">
        <f>IF(ISNUMBER($E83), IF(AND($E83&gt;1900,YEAR($C$5)-$E83&gt;K$10,YEAR($C$5)-$E83&lt;=L$10),COUNT(L$66:L82)+1,""),"")</f>
        <v/>
      </c>
      <c r="M83" s="28" t="str">
        <f>IF(ISNUMBER($E83), IF(AND($E83&gt;1900,YEAR($C$5)-$E83&gt;L$10,YEAR($C$5)-$E83&lt;=M$10),COUNT(M$66:M82)+1,""),"")</f>
        <v/>
      </c>
      <c r="N83" s="28" t="str">
        <f>IF(ISNUMBER($E83), IF(AND($E83&gt;1900,YEAR($C$5)-$E83&gt;M$10),COUNT(N$66:N82)+1,""),"")</f>
        <v/>
      </c>
      <c r="O83" s="58" t="s">
        <v>261</v>
      </c>
    </row>
    <row r="84" spans="1:16" x14ac:dyDescent="0.3">
      <c r="A84" s="26">
        <v>18</v>
      </c>
      <c r="B84" s="27"/>
      <c r="C84" s="61" t="str">
        <f>IFERROR(VLOOKUP($B84,'STARTOVKA SABZO '!$A:$D,2,FALSE),"")</f>
        <v/>
      </c>
      <c r="D84" s="61" t="str">
        <f>IFERROR(VLOOKUP($B84,'STARTOVKA SABZO '!$A:$D,3,FALSE),"")</f>
        <v/>
      </c>
      <c r="E84" s="26" t="str">
        <f>IFERROR(VLOOKUP($B84,'STARTOVKA SABZO '!$A:$D,4,FALSE),"")</f>
        <v/>
      </c>
      <c r="F84" s="26" t="str">
        <f t="shared" si="2"/>
        <v/>
      </c>
      <c r="G84" s="61" t="str">
        <f>IF(COUNTIF('STARTOVKA SABZO '!$A:$A,$B84)&gt;0,"SABZO","")</f>
        <v/>
      </c>
      <c r="H84" s="57"/>
      <c r="I84" s="28" t="str">
        <f>IF(ISNUMBER($E84), IF(AND($E84&gt;1900,YEAR($C$5)-$E84&lt;=$I$10),COUNT($I$66:$I83)+1,""),"")</f>
        <v/>
      </c>
      <c r="J84" s="28" t="str">
        <f>IF(ISNUMBER($E84), IF(AND($E84&gt;1900,YEAR($C$5)-$E84&gt;I$10,YEAR($C$5)-$E84&lt;=J$10),COUNT(J$66:J83)+1,""),"")</f>
        <v/>
      </c>
      <c r="K84" s="28" t="str">
        <f>IF(ISNUMBER($E84), IF(AND($E84&gt;1900,YEAR($C$5)-$E84&gt;J$10,YEAR($C$5)-$E84&lt;=K$10),COUNT(K$66:K83)+1,""),"")</f>
        <v/>
      </c>
      <c r="L84" s="28" t="str">
        <f>IF(ISNUMBER($E84), IF(AND($E84&gt;1900,YEAR($C$5)-$E84&gt;K$10,YEAR($C$5)-$E84&lt;=L$10),COUNT(L$66:L83)+1,""),"")</f>
        <v/>
      </c>
      <c r="M84" s="28" t="str">
        <f>IF(ISNUMBER($E84), IF(AND($E84&gt;1900,YEAR($C$5)-$E84&gt;L$10,YEAR($C$5)-$E84&lt;=M$10),COUNT(M$66:M83)+1,""),"")</f>
        <v/>
      </c>
      <c r="N84" s="28" t="str">
        <f>IF(ISNUMBER($E84), IF(AND($E84&gt;1900,YEAR($C$5)-$E84&gt;M$10),COUNT(N$66:N83)+1,""),"")</f>
        <v/>
      </c>
      <c r="O84" s="58" t="s">
        <v>261</v>
      </c>
    </row>
    <row r="85" spans="1:16" x14ac:dyDescent="0.3">
      <c r="A85" s="26">
        <v>19</v>
      </c>
      <c r="B85" s="27"/>
      <c r="C85" s="61" t="str">
        <f>IFERROR(VLOOKUP($B85,'STARTOVKA SABZO '!$A:$D,2,FALSE),"")</f>
        <v/>
      </c>
      <c r="D85" s="61" t="str">
        <f>IFERROR(VLOOKUP($B85,'STARTOVKA SABZO '!$A:$D,3,FALSE),"")</f>
        <v/>
      </c>
      <c r="E85" s="26" t="str">
        <f>IFERROR(VLOOKUP($B85,'STARTOVKA SABZO '!$A:$D,4,FALSE),"")</f>
        <v/>
      </c>
      <c r="F85" s="26" t="str">
        <f t="shared" si="2"/>
        <v/>
      </c>
      <c r="G85" s="61" t="str">
        <f>IF(COUNTIF('STARTOVKA SABZO '!$A:$A,$B85)&gt;0,"SABZO","")</f>
        <v/>
      </c>
      <c r="H85" s="57"/>
      <c r="I85" s="28" t="str">
        <f>IF(ISNUMBER($E85), IF(AND($E85&gt;1900,YEAR($C$5)-$E85&lt;=$I$10),COUNT($I$66:$I84)+1,""),"")</f>
        <v/>
      </c>
      <c r="J85" s="28" t="str">
        <f>IF(ISNUMBER($E85), IF(AND($E85&gt;1900,YEAR($C$5)-$E85&gt;I$10,YEAR($C$5)-$E85&lt;=J$10),COUNT(J$66:J84)+1,""),"")</f>
        <v/>
      </c>
      <c r="K85" s="28" t="str">
        <f>IF(ISNUMBER($E85), IF(AND($E85&gt;1900,YEAR($C$5)-$E85&gt;J$10,YEAR($C$5)-$E85&lt;=K$10),COUNT(K$66:K84)+1,""),"")</f>
        <v/>
      </c>
      <c r="L85" s="28" t="str">
        <f>IF(ISNUMBER($E85), IF(AND($E85&gt;1900,YEAR($C$5)-$E85&gt;K$10,YEAR($C$5)-$E85&lt;=L$10),COUNT(L$66:L84)+1,""),"")</f>
        <v/>
      </c>
      <c r="M85" s="28" t="str">
        <f>IF(ISNUMBER($E85), IF(AND($E85&gt;1900,YEAR($C$5)-$E85&gt;L$10,YEAR($C$5)-$E85&lt;=M$10),COUNT(M$66:M84)+1,""),"")</f>
        <v/>
      </c>
      <c r="N85" s="28" t="str">
        <f>IF(ISNUMBER($E85), IF(AND($E85&gt;1900,YEAR($C$5)-$E85&gt;M$10),COUNT(N$66:N84)+1,""),"")</f>
        <v/>
      </c>
      <c r="O85" s="58" t="s">
        <v>261</v>
      </c>
    </row>
    <row r="86" spans="1:16" x14ac:dyDescent="0.3">
      <c r="A86" s="26">
        <v>20</v>
      </c>
      <c r="B86" s="27"/>
      <c r="C86" s="61" t="str">
        <f>IFERROR(VLOOKUP($B86,'STARTOVKA SABZO '!$A:$D,2,FALSE),"")</f>
        <v/>
      </c>
      <c r="D86" s="61" t="str">
        <f>IFERROR(VLOOKUP($B86,'STARTOVKA SABZO '!$A:$D,3,FALSE),"")</f>
        <v/>
      </c>
      <c r="E86" s="26" t="str">
        <f>IFERROR(VLOOKUP($B86,'STARTOVKA SABZO '!$A:$D,4,FALSE),"")</f>
        <v/>
      </c>
      <c r="F86" s="26" t="str">
        <f t="shared" si="2"/>
        <v/>
      </c>
      <c r="G86" s="61" t="str">
        <f>IF(COUNTIF('STARTOVKA SABZO '!$A:$A,$B86)&gt;0,"SABZO","")</f>
        <v/>
      </c>
      <c r="H86" s="57"/>
      <c r="I86" s="28" t="str">
        <f>IF(ISNUMBER($E86), IF(AND($E86&gt;1900,YEAR($C$5)-$E86&lt;=$I$10),COUNT($I$66:$I85)+1,""),"")</f>
        <v/>
      </c>
      <c r="J86" s="28" t="str">
        <f>IF(ISNUMBER($E86), IF(AND($E86&gt;1900,YEAR($C$5)-$E86&gt;I$10,YEAR($C$5)-$E86&lt;=J$10),COUNT(J$66:J85)+1,""),"")</f>
        <v/>
      </c>
      <c r="K86" s="28" t="str">
        <f>IF(ISNUMBER($E86), IF(AND($E86&gt;1900,YEAR($C$5)-$E86&gt;J$10,YEAR($C$5)-$E86&lt;=K$10),COUNT(K$66:K85)+1,""),"")</f>
        <v/>
      </c>
      <c r="L86" s="28" t="str">
        <f>IF(ISNUMBER($E86), IF(AND($E86&gt;1900,YEAR($C$5)-$E86&gt;K$10,YEAR($C$5)-$E86&lt;=L$10),COUNT(L$66:L85)+1,""),"")</f>
        <v/>
      </c>
      <c r="M86" s="28" t="str">
        <f>IF(ISNUMBER($E86), IF(AND($E86&gt;1900,YEAR($C$5)-$E86&gt;L$10,YEAR($C$5)-$E86&lt;=M$10),COUNT(M$66:M85)+1,""),"")</f>
        <v/>
      </c>
      <c r="N86" s="28" t="str">
        <f>IF(ISNUMBER($E86), IF(AND($E86&gt;1900,YEAR($C$5)-$E86&gt;M$10),COUNT(N$66:N85)+1,""),"")</f>
        <v/>
      </c>
      <c r="O86" s="58" t="s">
        <v>261</v>
      </c>
    </row>
    <row r="87" spans="1:16" x14ac:dyDescent="0.3">
      <c r="A87" s="26">
        <v>21</v>
      </c>
      <c r="B87" s="27"/>
      <c r="C87" s="61" t="str">
        <f>IFERROR(VLOOKUP($B87,'STARTOVKA SABZO '!$A:$D,2,FALSE),"")</f>
        <v/>
      </c>
      <c r="D87" s="61" t="str">
        <f>IFERROR(VLOOKUP($B87,'STARTOVKA SABZO '!$A:$D,3,FALSE),"")</f>
        <v/>
      </c>
      <c r="E87" s="26" t="str">
        <f>IFERROR(VLOOKUP($B87,'STARTOVKA SABZO '!$A:$D,4,FALSE),"")</f>
        <v/>
      </c>
      <c r="F87" s="26" t="str">
        <f t="shared" si="2"/>
        <v/>
      </c>
      <c r="G87" s="61" t="str">
        <f>IF(COUNTIF('STARTOVKA SABZO '!$A:$A,$B87)&gt;0,"SABZO","")</f>
        <v/>
      </c>
      <c r="H87" s="57"/>
      <c r="I87" s="28" t="str">
        <f>IF(ISNUMBER($E87), IF(AND($E87&gt;1900,YEAR($C$5)-$E87&lt;=$I$10),COUNT($I$66:$I86)+1,""),"")</f>
        <v/>
      </c>
      <c r="J87" s="28" t="str">
        <f>IF(ISNUMBER($E87), IF(AND($E87&gt;1900,YEAR($C$5)-$E87&gt;I$10,YEAR($C$5)-$E87&lt;=J$10),COUNT(J$66:J86)+1,""),"")</f>
        <v/>
      </c>
      <c r="K87" s="28" t="str">
        <f>IF(ISNUMBER($E87), IF(AND($E87&gt;1900,YEAR($C$5)-$E87&gt;J$10,YEAR($C$5)-$E87&lt;=K$10),COUNT(K$66:K86)+1,""),"")</f>
        <v/>
      </c>
      <c r="L87" s="28" t="str">
        <f>IF(ISNUMBER($E87), IF(AND($E87&gt;1900,YEAR($C$5)-$E87&gt;K$10,YEAR($C$5)-$E87&lt;=L$10),COUNT(L$66:L86)+1,""),"")</f>
        <v/>
      </c>
      <c r="M87" s="28" t="str">
        <f>IF(ISNUMBER($E87), IF(AND($E87&gt;1900,YEAR($C$5)-$E87&gt;L$10,YEAR($C$5)-$E87&lt;=M$10),COUNT(M$66:M86)+1,""),"")</f>
        <v/>
      </c>
      <c r="N87" s="28" t="str">
        <f>IF(ISNUMBER($E87), IF(AND($E87&gt;1900,YEAR($C$5)-$E87&gt;M$10),COUNT(N$66:N86)+1,""),"")</f>
        <v/>
      </c>
      <c r="O87" s="58" t="s">
        <v>261</v>
      </c>
    </row>
    <row r="88" spans="1:16" x14ac:dyDescent="0.3">
      <c r="A88" s="26">
        <v>22</v>
      </c>
      <c r="B88" s="27"/>
      <c r="C88" s="61" t="str">
        <f>IFERROR(VLOOKUP($B88,'STARTOVKA SABZO '!$A:$D,2,FALSE),"")</f>
        <v/>
      </c>
      <c r="D88" s="61" t="str">
        <f>IFERROR(VLOOKUP($B88,'STARTOVKA SABZO '!$A:$D,3,FALSE),"")</f>
        <v/>
      </c>
      <c r="E88" s="26" t="str">
        <f>IFERROR(VLOOKUP($B88,'STARTOVKA SABZO '!$A:$D,4,FALSE),"")</f>
        <v/>
      </c>
      <c r="F88" s="26" t="str">
        <f t="shared" si="2"/>
        <v/>
      </c>
      <c r="G88" s="61" t="str">
        <f>IF(COUNTIF('STARTOVKA SABZO '!$A:$A,$B88)&gt;0,"SABZO","")</f>
        <v/>
      </c>
      <c r="H88" s="57"/>
      <c r="I88" s="28" t="str">
        <f>IF(ISNUMBER($E88), IF(AND($E88&gt;1900,YEAR($C$5)-$E88&lt;=$I$10),COUNT($I$66:$I87)+1,""),"")</f>
        <v/>
      </c>
      <c r="J88" s="28" t="str">
        <f>IF(ISNUMBER($E88), IF(AND($E88&gt;1900,YEAR($C$5)-$E88&gt;I$10,YEAR($C$5)-$E88&lt;=J$10),COUNT(J$66:J87)+1,""),"")</f>
        <v/>
      </c>
      <c r="K88" s="28" t="str">
        <f>IF(ISNUMBER($E88), IF(AND($E88&gt;1900,YEAR($C$5)-$E88&gt;J$10,YEAR($C$5)-$E88&lt;=K$10),COUNT(K$66:K87)+1,""),"")</f>
        <v/>
      </c>
      <c r="L88" s="28" t="str">
        <f>IF(ISNUMBER($E88), IF(AND($E88&gt;1900,YEAR($C$5)-$E88&gt;K$10,YEAR($C$5)-$E88&lt;=L$10),COUNT(L$66:L87)+1,""),"")</f>
        <v/>
      </c>
      <c r="M88" s="28" t="str">
        <f>IF(ISNUMBER($E88), IF(AND($E88&gt;1900,YEAR($C$5)-$E88&gt;L$10,YEAR($C$5)-$E88&lt;=M$10),COUNT(M$66:M87)+1,""),"")</f>
        <v/>
      </c>
      <c r="N88" s="28" t="str">
        <f>IF(ISNUMBER($E88), IF(AND($E88&gt;1900,YEAR($C$5)-$E88&gt;M$10),COUNT(N$66:N87)+1,""),"")</f>
        <v/>
      </c>
      <c r="O88" s="58" t="s">
        <v>261</v>
      </c>
    </row>
    <row r="89" spans="1:16" x14ac:dyDescent="0.3">
      <c r="A89" s="26">
        <v>23</v>
      </c>
      <c r="B89" s="27"/>
      <c r="C89" s="61" t="str">
        <f>IFERROR(VLOOKUP($B89,'STARTOVKA SABZO '!$A:$D,2,FALSE),"")</f>
        <v/>
      </c>
      <c r="D89" s="61" t="str">
        <f>IFERROR(VLOOKUP($B89,'STARTOVKA SABZO '!$A:$D,3,FALSE),"")</f>
        <v/>
      </c>
      <c r="E89" s="26" t="str">
        <f>IFERROR(VLOOKUP($B89,'STARTOVKA SABZO '!$A:$D,4,FALSE),"")</f>
        <v/>
      </c>
      <c r="F89" s="26" t="str">
        <f t="shared" si="2"/>
        <v/>
      </c>
      <c r="G89" s="61" t="str">
        <f>IF(COUNTIF('STARTOVKA SABZO '!$A:$A,$B89)&gt;0,"SABZO","")</f>
        <v/>
      </c>
      <c r="H89" s="57"/>
      <c r="I89" s="28" t="str">
        <f>IF(ISNUMBER($E89), IF(AND($E89&gt;1900,YEAR($C$5)-$E89&lt;=$I$10),COUNT($I$66:$I88)+1,""),"")</f>
        <v/>
      </c>
      <c r="J89" s="28" t="str">
        <f>IF(ISNUMBER($E89), IF(AND($E89&gt;1900,YEAR($C$5)-$E89&gt;I$10,YEAR($C$5)-$E89&lt;=J$10),COUNT(J$66:J88)+1,""),"")</f>
        <v/>
      </c>
      <c r="K89" s="28" t="str">
        <f>IF(ISNUMBER($E89), IF(AND($E89&gt;1900,YEAR($C$5)-$E89&gt;J$10,YEAR($C$5)-$E89&lt;=K$10),COUNT(K$66:K88)+1,""),"")</f>
        <v/>
      </c>
      <c r="L89" s="28" t="str">
        <f>IF(ISNUMBER($E89), IF(AND($E89&gt;1900,YEAR($C$5)-$E89&gt;K$10,YEAR($C$5)-$E89&lt;=L$10),COUNT(L$66:L88)+1,""),"")</f>
        <v/>
      </c>
      <c r="M89" s="28" t="str">
        <f>IF(ISNUMBER($E89), IF(AND($E89&gt;1900,YEAR($C$5)-$E89&gt;L$10,YEAR($C$5)-$E89&lt;=M$10),COUNT(M$66:M88)+1,""),"")</f>
        <v/>
      </c>
      <c r="N89" s="28" t="str">
        <f>IF(ISNUMBER($E89), IF(AND($E89&gt;1900,YEAR($C$5)-$E89&gt;M$10),COUNT(N$66:N88)+1,""),"")</f>
        <v/>
      </c>
      <c r="O89" s="58" t="s">
        <v>261</v>
      </c>
    </row>
    <row r="90" spans="1:16" x14ac:dyDescent="0.3">
      <c r="A90" s="26">
        <v>24</v>
      </c>
      <c r="B90" s="27"/>
      <c r="C90" s="61" t="str">
        <f>IFERROR(VLOOKUP($B90,'STARTOVKA SABZO '!$A:$D,2,FALSE),"")</f>
        <v/>
      </c>
      <c r="D90" s="61" t="str">
        <f>IFERROR(VLOOKUP($B90,'STARTOVKA SABZO '!$A:$D,3,FALSE),"")</f>
        <v/>
      </c>
      <c r="E90" s="26" t="str">
        <f>IFERROR(VLOOKUP($B90,'STARTOVKA SABZO '!$A:$D,4,FALSE),"")</f>
        <v/>
      </c>
      <c r="F90" s="26" t="str">
        <f t="shared" si="2"/>
        <v/>
      </c>
      <c r="G90" s="61" t="str">
        <f>IF(COUNTIF('STARTOVKA SABZO '!$A:$A,$B90)&gt;0,"SABZO","")</f>
        <v/>
      </c>
      <c r="H90" s="57"/>
      <c r="I90" s="28" t="str">
        <f>IF(ISNUMBER($E90), IF(AND($E90&gt;1900,YEAR($C$5)-$E90&lt;=$I$10),COUNT($I$66:$I89)+1,""),"")</f>
        <v/>
      </c>
      <c r="J90" s="28" t="str">
        <f>IF(ISNUMBER($E90), IF(AND($E90&gt;1900,YEAR($C$5)-$E90&gt;I$10,YEAR($C$5)-$E90&lt;=J$10),COUNT(J$66:J89)+1,""),"")</f>
        <v/>
      </c>
      <c r="K90" s="28" t="str">
        <f>IF(ISNUMBER($E90), IF(AND($E90&gt;1900,YEAR($C$5)-$E90&gt;J$10,YEAR($C$5)-$E90&lt;=K$10),COUNT(K$66:K89)+1,""),"")</f>
        <v/>
      </c>
      <c r="L90" s="28" t="str">
        <f>IF(ISNUMBER($E90), IF(AND($E90&gt;1900,YEAR($C$5)-$E90&gt;K$10,YEAR($C$5)-$E90&lt;=L$10),COUNT(L$66:L89)+1,""),"")</f>
        <v/>
      </c>
      <c r="M90" s="28" t="str">
        <f>IF(ISNUMBER($E90), IF(AND($E90&gt;1900,YEAR($C$5)-$E90&gt;L$10,YEAR($C$5)-$E90&lt;=M$10),COUNT(M$66:M89)+1,""),"")</f>
        <v/>
      </c>
      <c r="N90" s="28" t="str">
        <f>IF(ISNUMBER($E90), IF(AND($E90&gt;1900,YEAR($C$5)-$E90&gt;M$10),COUNT(N$66:N89)+1,""),"")</f>
        <v/>
      </c>
      <c r="O90" s="58" t="s">
        <v>261</v>
      </c>
    </row>
    <row r="91" spans="1:16" x14ac:dyDescent="0.3">
      <c r="A91" s="26">
        <v>25</v>
      </c>
      <c r="B91" s="27"/>
      <c r="C91" s="61" t="str">
        <f>IFERROR(VLOOKUP($B91,'STARTOVKA SABZO '!$A:$D,2,FALSE),"")</f>
        <v/>
      </c>
      <c r="D91" s="61" t="str">
        <f>IFERROR(VLOOKUP($B91,'STARTOVKA SABZO '!$A:$D,3,FALSE),"")</f>
        <v/>
      </c>
      <c r="E91" s="26" t="str">
        <f>IFERROR(VLOOKUP($B91,'STARTOVKA SABZO '!$A:$D,4,FALSE),"")</f>
        <v/>
      </c>
      <c r="F91" s="26" t="str">
        <f t="shared" si="2"/>
        <v/>
      </c>
      <c r="G91" s="61" t="str">
        <f>IF(COUNTIF('STARTOVKA SABZO '!$A:$A,$B91)&gt;0,"SABZO","")</f>
        <v/>
      </c>
      <c r="H91" s="57"/>
      <c r="I91" s="28" t="str">
        <f>IF(ISNUMBER($E91), IF(AND($E91&gt;1900,YEAR($C$5)-$E91&lt;=$I$10),COUNT($I$66:$I90)+1,""),"")</f>
        <v/>
      </c>
      <c r="J91" s="28" t="str">
        <f>IF(ISNUMBER($E91), IF(AND($E91&gt;1900,YEAR($C$5)-$E91&gt;I$10,YEAR($C$5)-$E91&lt;=J$10),COUNT(J$66:J90)+1,""),"")</f>
        <v/>
      </c>
      <c r="K91" s="28" t="str">
        <f>IF(ISNUMBER($E91), IF(AND($E91&gt;1900,YEAR($C$5)-$E91&gt;J$10,YEAR($C$5)-$E91&lt;=K$10),COUNT(K$66:K90)+1,""),"")</f>
        <v/>
      </c>
      <c r="L91" s="28" t="str">
        <f>IF(ISNUMBER($E91), IF(AND($E91&gt;1900,YEAR($C$5)-$E91&gt;K$10,YEAR($C$5)-$E91&lt;=L$10),COUNT(L$66:L90)+1,""),"")</f>
        <v/>
      </c>
      <c r="M91" s="28" t="str">
        <f>IF(ISNUMBER($E91), IF(AND($E91&gt;1900,YEAR($C$5)-$E91&gt;L$10,YEAR($C$5)-$E91&lt;=M$10),COUNT(M$66:M90)+1,""),"")</f>
        <v/>
      </c>
      <c r="N91" s="28" t="str">
        <f>IF(ISNUMBER($E91), IF(AND($E91&gt;1900,YEAR($C$5)-$E91&gt;M$10),COUNT(N$66:N90)+1,""),"")</f>
        <v/>
      </c>
      <c r="O91" s="58" t="s">
        <v>261</v>
      </c>
    </row>
    <row r="92" spans="1:16" x14ac:dyDescent="0.3">
      <c r="A92" s="26">
        <v>26</v>
      </c>
      <c r="B92" s="27"/>
      <c r="C92" s="61" t="str">
        <f>IFERROR(VLOOKUP($B92,'STARTOVKA SABZO '!$A:$D,2,FALSE),"")</f>
        <v/>
      </c>
      <c r="D92" s="61" t="str">
        <f>IFERROR(VLOOKUP($B92,'STARTOVKA SABZO '!$A:$D,3,FALSE),"")</f>
        <v/>
      </c>
      <c r="E92" s="26" t="str">
        <f>IFERROR(VLOOKUP($B92,'STARTOVKA SABZO '!$A:$D,4,FALSE),"")</f>
        <v/>
      </c>
      <c r="F92" s="26" t="str">
        <f t="shared" si="2"/>
        <v/>
      </c>
      <c r="G92" s="61" t="str">
        <f>IF(COUNTIF('STARTOVKA SABZO '!$A:$A,$B92)&gt;0,"SABZO","")</f>
        <v/>
      </c>
      <c r="H92" s="57"/>
      <c r="I92" s="28" t="str">
        <f>IF(ISNUMBER($E92), IF(AND($E92&gt;1900,YEAR($C$5)-$E92&lt;=$I$10),COUNT($I$66:$I91)+1,""),"")</f>
        <v/>
      </c>
      <c r="J92" s="28" t="str">
        <f>IF(ISNUMBER($E92), IF(AND($E92&gt;1900,YEAR($C$5)-$E92&gt;I$10,YEAR($C$5)-$E92&lt;=J$10),COUNT(J$66:J91)+1,""),"")</f>
        <v/>
      </c>
      <c r="K92" s="28" t="str">
        <f>IF(ISNUMBER($E92), IF(AND($E92&gt;1900,YEAR($C$5)-$E92&gt;J$10,YEAR($C$5)-$E92&lt;=K$10),COUNT(K$66:K91)+1,""),"")</f>
        <v/>
      </c>
      <c r="L92" s="28" t="str">
        <f>IF(ISNUMBER($E92), IF(AND($E92&gt;1900,YEAR($C$5)-$E92&gt;K$10,YEAR($C$5)-$E92&lt;=L$10),COUNT(L$66:L91)+1,""),"")</f>
        <v/>
      </c>
      <c r="M92" s="28" t="str">
        <f>IF(ISNUMBER($E92), IF(AND($E92&gt;1900,YEAR($C$5)-$E92&gt;L$10,YEAR($C$5)-$E92&lt;=M$10),COUNT(M$66:M91)+1,""),"")</f>
        <v/>
      </c>
      <c r="N92" s="28" t="str">
        <f>IF(ISNUMBER($E92), IF(AND($E92&gt;1900,YEAR($C$5)-$E92&gt;M$10),COUNT(N$66:N91)+1,""),"")</f>
        <v/>
      </c>
      <c r="O92" s="58" t="s">
        <v>261</v>
      </c>
    </row>
    <row r="93" spans="1:16" x14ac:dyDescent="0.3">
      <c r="A93" s="26">
        <v>27</v>
      </c>
      <c r="B93" s="27"/>
      <c r="C93" s="61" t="str">
        <f>IFERROR(VLOOKUP($B93,'STARTOVKA SABZO '!$A:$D,2,FALSE),"")</f>
        <v/>
      </c>
      <c r="D93" s="61" t="str">
        <f>IFERROR(VLOOKUP($B93,'STARTOVKA SABZO '!$A:$D,3,FALSE),"")</f>
        <v/>
      </c>
      <c r="E93" s="26" t="str">
        <f>IFERROR(VLOOKUP($B93,'STARTOVKA SABZO '!$A:$D,4,FALSE),"")</f>
        <v/>
      </c>
      <c r="F93" s="26" t="str">
        <f t="shared" si="2"/>
        <v/>
      </c>
      <c r="G93" s="61" t="str">
        <f>IF(COUNTIF('STARTOVKA SABZO '!$A:$A,$B93)&gt;0,"SABZO","")</f>
        <v/>
      </c>
      <c r="H93" s="57"/>
      <c r="I93" s="28" t="str">
        <f>IF(ISNUMBER($E93), IF(AND($E93&gt;1900,YEAR($C$5)-$E93&lt;=$I$10),COUNT($I$66:$I92)+1,""),"")</f>
        <v/>
      </c>
      <c r="J93" s="28" t="str">
        <f>IF(ISNUMBER($E93), IF(AND($E93&gt;1900,YEAR($C$5)-$E93&gt;I$10,YEAR($C$5)-$E93&lt;=J$10),COUNT(J$66:J92)+1,""),"")</f>
        <v/>
      </c>
      <c r="K93" s="28" t="str">
        <f>IF(ISNUMBER($E93), IF(AND($E93&gt;1900,YEAR($C$5)-$E93&gt;J$10,YEAR($C$5)-$E93&lt;=K$10),COUNT(K$66:K92)+1,""),"")</f>
        <v/>
      </c>
      <c r="L93" s="28" t="str">
        <f>IF(ISNUMBER($E93), IF(AND($E93&gt;1900,YEAR($C$5)-$E93&gt;K$10,YEAR($C$5)-$E93&lt;=L$10),COUNT(L$66:L92)+1,""),"")</f>
        <v/>
      </c>
      <c r="M93" s="28" t="str">
        <f>IF(ISNUMBER($E93), IF(AND($E93&gt;1900,YEAR($C$5)-$E93&gt;L$10,YEAR($C$5)-$E93&lt;=M$10),COUNT(M$66:M92)+1,""),"")</f>
        <v/>
      </c>
      <c r="N93" s="28" t="str">
        <f>IF(ISNUMBER($E93), IF(AND($E93&gt;1900,YEAR($C$5)-$E93&gt;M$10),COUNT(N$66:N92)+1,""),"")</f>
        <v/>
      </c>
      <c r="O93" s="58" t="s">
        <v>261</v>
      </c>
      <c r="P93" s="19" t="s">
        <v>128</v>
      </c>
    </row>
    <row r="94" spans="1:16" x14ac:dyDescent="0.3">
      <c r="A94" s="26">
        <v>28</v>
      </c>
      <c r="B94" s="27"/>
      <c r="C94" s="61" t="str">
        <f>IFERROR(VLOOKUP($B94,'STARTOVKA SABZO '!$A:$D,2,FALSE),"")</f>
        <v/>
      </c>
      <c r="D94" s="61" t="str">
        <f>IFERROR(VLOOKUP($B94,'STARTOVKA SABZO '!$A:$D,3,FALSE),"")</f>
        <v/>
      </c>
      <c r="E94" s="26" t="str">
        <f>IFERROR(VLOOKUP($B94,'STARTOVKA SABZO '!$A:$D,4,FALSE),"")</f>
        <v/>
      </c>
      <c r="F94" s="26" t="str">
        <f t="shared" si="2"/>
        <v/>
      </c>
      <c r="G94" s="61" t="str">
        <f>IF(COUNTIF('STARTOVKA SABZO '!$A:$A,$B94)&gt;0,"SABZO","")</f>
        <v/>
      </c>
      <c r="H94" s="57"/>
      <c r="I94" s="28" t="str">
        <f>IF(ISNUMBER($E94), IF(AND($E94&gt;1900,YEAR($C$5)-$E94&lt;=$I$10),COUNT($I$66:$I93)+1,""),"")</f>
        <v/>
      </c>
      <c r="J94" s="28" t="str">
        <f>IF(ISNUMBER($E94), IF(AND($E94&gt;1900,YEAR($C$5)-$E94&gt;I$10,YEAR($C$5)-$E94&lt;=J$10),COUNT(J$66:J93)+1,""),"")</f>
        <v/>
      </c>
      <c r="K94" s="28" t="str">
        <f>IF(ISNUMBER($E94), IF(AND($E94&gt;1900,YEAR($C$5)-$E94&gt;J$10,YEAR($C$5)-$E94&lt;=K$10),COUNT(K$66:K93)+1,""),"")</f>
        <v/>
      </c>
      <c r="L94" s="28" t="str">
        <f>IF(ISNUMBER($E94), IF(AND($E94&gt;1900,YEAR($C$5)-$E94&gt;K$10,YEAR($C$5)-$E94&lt;=L$10),COUNT(L$66:L93)+1,""),"")</f>
        <v/>
      </c>
      <c r="M94" s="28" t="str">
        <f>IF(ISNUMBER($E94), IF(AND($E94&gt;1900,YEAR($C$5)-$E94&gt;L$10,YEAR($C$5)-$E94&lt;=M$10),COUNT(M$66:M93)+1,""),"")</f>
        <v/>
      </c>
      <c r="N94" s="28" t="str">
        <f>IF(ISNUMBER($E94), IF(AND($E94&gt;1900,YEAR($C$5)-$E94&gt;M$10),COUNT(N$66:N93)+1,""),"")</f>
        <v/>
      </c>
      <c r="O94" s="58" t="s">
        <v>261</v>
      </c>
    </row>
    <row r="95" spans="1:16" x14ac:dyDescent="0.3">
      <c r="A95" s="26">
        <v>29</v>
      </c>
      <c r="B95" s="27"/>
      <c r="C95" s="61" t="str">
        <f>IFERROR(VLOOKUP($B95,'STARTOVKA SABZO '!$A:$D,2,FALSE),"")</f>
        <v/>
      </c>
      <c r="D95" s="61" t="str">
        <f>IFERROR(VLOOKUP($B95,'STARTOVKA SABZO '!$A:$D,3,FALSE),"")</f>
        <v/>
      </c>
      <c r="E95" s="26" t="str">
        <f>IFERROR(VLOOKUP($B95,'STARTOVKA SABZO '!$A:$D,4,FALSE),"")</f>
        <v/>
      </c>
      <c r="F95" s="26" t="str">
        <f t="shared" si="2"/>
        <v/>
      </c>
      <c r="G95" s="61" t="str">
        <f>IF(COUNTIF('STARTOVKA SABZO '!$A:$A,$B95)&gt;0,"SABZO","")</f>
        <v/>
      </c>
      <c r="H95" s="57"/>
      <c r="I95" s="28" t="str">
        <f>IF(ISNUMBER($E95), IF(AND($E95&gt;1900,YEAR($C$5)-$E95&lt;=$I$10),COUNT($I$66:$I94)+1,""),"")</f>
        <v/>
      </c>
      <c r="J95" s="28" t="str">
        <f>IF(ISNUMBER($E95), IF(AND($E95&gt;1900,YEAR($C$5)-$E95&gt;I$10,YEAR($C$5)-$E95&lt;=J$10),COUNT(J$66:J94)+1,""),"")</f>
        <v/>
      </c>
      <c r="K95" s="28" t="str">
        <f>IF(ISNUMBER($E95), IF(AND($E95&gt;1900,YEAR($C$5)-$E95&gt;J$10,YEAR($C$5)-$E95&lt;=K$10),COUNT(K$66:K94)+1,""),"")</f>
        <v/>
      </c>
      <c r="L95" s="28" t="str">
        <f>IF(ISNUMBER($E95), IF(AND($E95&gt;1900,YEAR($C$5)-$E95&gt;K$10,YEAR($C$5)-$E95&lt;=L$10),COUNT(L$66:L94)+1,""),"")</f>
        <v/>
      </c>
      <c r="M95" s="28" t="str">
        <f>IF(ISNUMBER($E95), IF(AND($E95&gt;1900,YEAR($C$5)-$E95&gt;L$10,YEAR($C$5)-$E95&lt;=M$10),COUNT(M$66:M94)+1,""),"")</f>
        <v/>
      </c>
      <c r="N95" s="28" t="str">
        <f>IF(ISNUMBER($E95), IF(AND($E95&gt;1900,YEAR($C$5)-$E95&gt;M$10),COUNT(N$66:N94)+1,""),"")</f>
        <v/>
      </c>
      <c r="O95" s="58" t="s">
        <v>261</v>
      </c>
    </row>
    <row r="96" spans="1:16" x14ac:dyDescent="0.3">
      <c r="A96" s="26">
        <v>30</v>
      </c>
      <c r="B96" s="27"/>
      <c r="C96" s="61" t="str">
        <f>IFERROR(VLOOKUP($B96,'STARTOVKA SABZO '!$A:$D,2,FALSE),"")</f>
        <v/>
      </c>
      <c r="D96" s="61" t="str">
        <f>IFERROR(VLOOKUP($B96,'STARTOVKA SABZO '!$A:$D,3,FALSE),"")</f>
        <v/>
      </c>
      <c r="E96" s="26" t="str">
        <f>IFERROR(VLOOKUP($B96,'STARTOVKA SABZO '!$A:$D,4,FALSE),"")</f>
        <v/>
      </c>
      <c r="F96" s="26" t="str">
        <f t="shared" si="2"/>
        <v/>
      </c>
      <c r="G96" s="61" t="str">
        <f>IF(COUNTIF('STARTOVKA SABZO '!$A:$A,$B96)&gt;0,"SABZO","")</f>
        <v/>
      </c>
      <c r="H96" s="57"/>
      <c r="I96" s="28" t="str">
        <f>IF(ISNUMBER($E96), IF(AND($E96&gt;1900,YEAR($C$5)-$E96&lt;=$I$10),COUNT($I$66:$I95)+1,""),"")</f>
        <v/>
      </c>
      <c r="J96" s="28" t="str">
        <f>IF(ISNUMBER($E96), IF(AND($E96&gt;1900,YEAR($C$5)-$E96&gt;I$10,YEAR($C$5)-$E96&lt;=J$10),COUNT(J$66:J95)+1,""),"")</f>
        <v/>
      </c>
      <c r="K96" s="28" t="str">
        <f>IF(ISNUMBER($E96), IF(AND($E96&gt;1900,YEAR($C$5)-$E96&gt;J$10,YEAR($C$5)-$E96&lt;=K$10),COUNT(K$66:K95)+1,""),"")</f>
        <v/>
      </c>
      <c r="L96" s="28" t="str">
        <f>IF(ISNUMBER($E96), IF(AND($E96&gt;1900,YEAR($C$5)-$E96&gt;K$10,YEAR($C$5)-$E96&lt;=L$10),COUNT(L$66:L95)+1,""),"")</f>
        <v/>
      </c>
      <c r="M96" s="28" t="str">
        <f>IF(ISNUMBER($E96), IF(AND($E96&gt;1900,YEAR($C$5)-$E96&gt;L$10,YEAR($C$5)-$E96&lt;=M$10),COUNT(M$66:M95)+1,""),"")</f>
        <v/>
      </c>
      <c r="N96" s="28" t="str">
        <f>IF(ISNUMBER($E96), IF(AND($E96&gt;1900,YEAR($C$5)-$E96&gt;M$10),COUNT(N$66:N95)+1,""),"")</f>
        <v/>
      </c>
      <c r="O96" s="58" t="s">
        <v>261</v>
      </c>
    </row>
    <row r="97" spans="1:15" x14ac:dyDescent="0.3">
      <c r="A97" s="26">
        <v>31</v>
      </c>
      <c r="B97" s="27"/>
      <c r="C97" s="61" t="str">
        <f>IFERROR(VLOOKUP($B97,'STARTOVKA SABZO '!$A:$D,2,FALSE),"")</f>
        <v/>
      </c>
      <c r="D97" s="61" t="str">
        <f>IFERROR(VLOOKUP($B97,'STARTOVKA SABZO '!$A:$D,3,FALSE),"")</f>
        <v/>
      </c>
      <c r="E97" s="26" t="str">
        <f>IFERROR(VLOOKUP($B97,'STARTOVKA SABZO '!$A:$D,4,FALSE),"")</f>
        <v/>
      </c>
      <c r="F97" s="26" t="str">
        <f t="shared" si="2"/>
        <v/>
      </c>
      <c r="G97" s="61" t="str">
        <f>IF(COUNTIF('STARTOVKA SABZO '!$A:$A,$B97)&gt;0,"SABZO","")</f>
        <v/>
      </c>
      <c r="H97" s="57"/>
      <c r="I97" s="28" t="str">
        <f>IF(ISNUMBER($E97), IF(AND($E97&gt;1900,YEAR($C$5)-$E97&lt;=$I$10),COUNT($I$66:$I96)+1,""),"")</f>
        <v/>
      </c>
      <c r="J97" s="28" t="str">
        <f>IF(ISNUMBER($E97), IF(AND($E97&gt;1900,YEAR($C$5)-$E97&gt;I$10,YEAR($C$5)-$E97&lt;=J$10),COUNT(J$66:J96)+1,""),"")</f>
        <v/>
      </c>
      <c r="K97" s="28" t="str">
        <f>IF(ISNUMBER($E97), IF(AND($E97&gt;1900,YEAR($C$5)-$E97&gt;J$10,YEAR($C$5)-$E97&lt;=K$10),COUNT(K$66:K96)+1,""),"")</f>
        <v/>
      </c>
      <c r="L97" s="28" t="str">
        <f>IF(ISNUMBER($E97), IF(AND($E97&gt;1900,YEAR($C$5)-$E97&gt;K$10,YEAR($C$5)-$E97&lt;=L$10),COUNT(L$66:L96)+1,""),"")</f>
        <v/>
      </c>
      <c r="M97" s="28" t="str">
        <f>IF(ISNUMBER($E97), IF(AND($E97&gt;1900,YEAR($C$5)-$E97&gt;L$10,YEAR($C$5)-$E97&lt;=M$10),COUNT(M$66:M96)+1,""),"")</f>
        <v/>
      </c>
      <c r="N97" s="28" t="str">
        <f>IF(ISNUMBER($E97), IF(AND($E97&gt;1900,YEAR($C$5)-$E97&gt;M$10),COUNT(N$66:N96)+1,""),"")</f>
        <v/>
      </c>
      <c r="O97" s="58" t="s">
        <v>261</v>
      </c>
    </row>
    <row r="98" spans="1:15" x14ac:dyDescent="0.3">
      <c r="A98" s="26">
        <v>32</v>
      </c>
      <c r="B98" s="27"/>
      <c r="C98" s="61" t="str">
        <f>IFERROR(VLOOKUP($B98,'STARTOVKA SABZO '!$A:$D,2,FALSE),"")</f>
        <v/>
      </c>
      <c r="D98" s="61" t="str">
        <f>IFERROR(VLOOKUP($B98,'STARTOVKA SABZO '!$A:$D,3,FALSE),"")</f>
        <v/>
      </c>
      <c r="E98" s="26" t="str">
        <f>IFERROR(VLOOKUP($B98,'STARTOVKA SABZO '!$A:$D,4,FALSE),"")</f>
        <v/>
      </c>
      <c r="F98" s="26" t="str">
        <f t="shared" si="2"/>
        <v/>
      </c>
      <c r="G98" s="61" t="str">
        <f>IF(COUNTIF('STARTOVKA SABZO '!$A:$A,$B98)&gt;0,"SABZO","")</f>
        <v/>
      </c>
      <c r="H98" s="57"/>
      <c r="I98" s="28" t="str">
        <f>IF(ISNUMBER($E98), IF(AND($E98&gt;1900,YEAR($C$5)-$E98&lt;=$I$10),COUNT($I$66:$I97)+1,""),"")</f>
        <v/>
      </c>
      <c r="J98" s="28" t="str">
        <f>IF(ISNUMBER($E98), IF(AND($E98&gt;1900,YEAR($C$5)-$E98&gt;I$10,YEAR($C$5)-$E98&lt;=J$10),COUNT(J$66:J97)+1,""),"")</f>
        <v/>
      </c>
      <c r="K98" s="28" t="str">
        <f>IF(ISNUMBER($E98), IF(AND($E98&gt;1900,YEAR($C$5)-$E98&gt;J$10,YEAR($C$5)-$E98&lt;=K$10),COUNT(K$66:K97)+1,""),"")</f>
        <v/>
      </c>
      <c r="L98" s="28" t="str">
        <f>IF(ISNUMBER($E98), IF(AND($E98&gt;1900,YEAR($C$5)-$E98&gt;K$10,YEAR($C$5)-$E98&lt;=L$10),COUNT(L$66:L97)+1,""),"")</f>
        <v/>
      </c>
      <c r="M98" s="28" t="str">
        <f>IF(ISNUMBER($E98), IF(AND($E98&gt;1900,YEAR($C$5)-$E98&gt;L$10,YEAR($C$5)-$E98&lt;=M$10),COUNT(M$66:M97)+1,""),"")</f>
        <v/>
      </c>
      <c r="N98" s="28" t="str">
        <f>IF(ISNUMBER($E98), IF(AND($E98&gt;1900,YEAR($C$5)-$E98&gt;M$10),COUNT(N$66:N97)+1,""),"")</f>
        <v/>
      </c>
      <c r="O98" s="58" t="s">
        <v>261</v>
      </c>
    </row>
    <row r="99" spans="1:15" x14ac:dyDescent="0.3">
      <c r="A99" s="26">
        <v>33</v>
      </c>
      <c r="B99" s="27"/>
      <c r="C99" s="61" t="str">
        <f>IFERROR(VLOOKUP($B99,'STARTOVKA SABZO '!$A:$D,2,FALSE),"")</f>
        <v/>
      </c>
      <c r="D99" s="61" t="str">
        <f>IFERROR(VLOOKUP($B99,'STARTOVKA SABZO '!$A:$D,3,FALSE),"")</f>
        <v/>
      </c>
      <c r="E99" s="26" t="str">
        <f>IFERROR(VLOOKUP($B99,'STARTOVKA SABZO '!$A:$D,4,FALSE),"")</f>
        <v/>
      </c>
      <c r="F99" s="26" t="str">
        <f t="shared" si="2"/>
        <v/>
      </c>
      <c r="G99" s="61" t="str">
        <f>IF(COUNTIF('STARTOVKA SABZO '!$A:$A,$B99)&gt;0,"SABZO","")</f>
        <v/>
      </c>
      <c r="H99" s="57"/>
      <c r="I99" s="28" t="str">
        <f>IF(ISNUMBER($E99), IF(AND($E99&gt;1900,YEAR($C$5)-$E99&lt;=$I$10),COUNT($I$66:$I98)+1,""),"")</f>
        <v/>
      </c>
      <c r="J99" s="28" t="str">
        <f>IF(ISNUMBER($E99), IF(AND($E99&gt;1900,YEAR($C$5)-$E99&gt;I$10,YEAR($C$5)-$E99&lt;=J$10),COUNT(J$66:J98)+1,""),"")</f>
        <v/>
      </c>
      <c r="K99" s="28" t="str">
        <f>IF(ISNUMBER($E99), IF(AND($E99&gt;1900,YEAR($C$5)-$E99&gt;J$10,YEAR($C$5)-$E99&lt;=K$10),COUNT(K$66:K98)+1,""),"")</f>
        <v/>
      </c>
      <c r="L99" s="28" t="str">
        <f>IF(ISNUMBER($E99), IF(AND($E99&gt;1900,YEAR($C$5)-$E99&gt;K$10,YEAR($C$5)-$E99&lt;=L$10),COUNT(L$66:L98)+1,""),"")</f>
        <v/>
      </c>
      <c r="M99" s="28" t="str">
        <f>IF(ISNUMBER($E99), IF(AND($E99&gt;1900,YEAR($C$5)-$E99&gt;L$10,YEAR($C$5)-$E99&lt;=M$10),COUNT(M$66:M98)+1,""),"")</f>
        <v/>
      </c>
      <c r="N99" s="28" t="str">
        <f>IF(ISNUMBER($E99), IF(AND($E99&gt;1900,YEAR($C$5)-$E99&gt;M$10),COUNT(N$66:N98)+1,""),"")</f>
        <v/>
      </c>
      <c r="O99" s="58" t="s">
        <v>261</v>
      </c>
    </row>
    <row r="100" spans="1:15" x14ac:dyDescent="0.3">
      <c r="A100" s="26">
        <v>34</v>
      </c>
      <c r="B100" s="27"/>
      <c r="C100" s="61" t="str">
        <f>IFERROR(VLOOKUP($B100,'STARTOVKA SABZO '!$A:$D,2,FALSE),"")</f>
        <v/>
      </c>
      <c r="D100" s="61" t="str">
        <f>IFERROR(VLOOKUP($B100,'STARTOVKA SABZO '!$A:$D,3,FALSE),"")</f>
        <v/>
      </c>
      <c r="E100" s="26" t="str">
        <f>IFERROR(VLOOKUP($B100,'STARTOVKA SABZO '!$A:$D,4,FALSE),"")</f>
        <v/>
      </c>
      <c r="F100" s="26" t="str">
        <f t="shared" si="2"/>
        <v/>
      </c>
      <c r="G100" s="61" t="str">
        <f>IF(COUNTIF('STARTOVKA SABZO '!$A:$A,$B100)&gt;0,"SABZO","")</f>
        <v/>
      </c>
      <c r="H100" s="57"/>
      <c r="I100" s="28" t="str">
        <f>IF(ISNUMBER($E100), IF(AND($E100&gt;1900,YEAR($C$5)-$E100&lt;=$I$10),COUNT($I$66:$I99)+1,""),"")</f>
        <v/>
      </c>
      <c r="J100" s="28" t="str">
        <f>IF(ISNUMBER($E100), IF(AND($E100&gt;1900,YEAR($C$5)-$E100&gt;I$10,YEAR($C$5)-$E100&lt;=J$10),COUNT(J$66:J99)+1,""),"")</f>
        <v/>
      </c>
      <c r="K100" s="28" t="str">
        <f>IF(ISNUMBER($E100), IF(AND($E100&gt;1900,YEAR($C$5)-$E100&gt;J$10,YEAR($C$5)-$E100&lt;=K$10),COUNT(K$66:K99)+1,""),"")</f>
        <v/>
      </c>
      <c r="L100" s="28" t="str">
        <f>IF(ISNUMBER($E100), IF(AND($E100&gt;1900,YEAR($C$5)-$E100&gt;K$10,YEAR($C$5)-$E100&lt;=L$10),COUNT(L$66:L99)+1,""),"")</f>
        <v/>
      </c>
      <c r="M100" s="28" t="str">
        <f>IF(ISNUMBER($E100), IF(AND($E100&gt;1900,YEAR($C$5)-$E100&gt;L$10,YEAR($C$5)-$E100&lt;=M$10),COUNT(M$66:M99)+1,""),"")</f>
        <v/>
      </c>
      <c r="N100" s="28" t="str">
        <f>IF(ISNUMBER($E100), IF(AND($E100&gt;1900,YEAR($C$5)-$E100&gt;M$10),COUNT(N$66:N99)+1,""),"")</f>
        <v/>
      </c>
      <c r="O100" s="58" t="s">
        <v>261</v>
      </c>
    </row>
  </sheetData>
  <sheetProtection deleteRows="0"/>
  <mergeCells count="7">
    <mergeCell ref="A1:O1"/>
    <mergeCell ref="A63:O63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00000000-0002-0000-0300-000000000000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00000000-0002-0000-0300-000001000000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workbookViewId="0">
      <selection activeCell="H17" sqref="H17"/>
    </sheetView>
  </sheetViews>
  <sheetFormatPr defaultRowHeight="13.2" x14ac:dyDescent="0.25"/>
  <cols>
    <col min="1" max="1" width="8.88671875" customWidth="1"/>
    <col min="2" max="3" width="9.6640625" customWidth="1"/>
    <col min="4" max="4" width="8.88671875" customWidth="1"/>
    <col min="5" max="6" width="9.6640625" customWidth="1"/>
    <col min="7" max="7" width="8.88671875" customWidth="1"/>
    <col min="8" max="9" width="9.6640625" customWidth="1"/>
  </cols>
  <sheetData>
    <row r="1" spans="1:9" ht="17.399999999999999" x14ac:dyDescent="0.3">
      <c r="A1" s="2" t="s">
        <v>5</v>
      </c>
      <c r="B1" s="2" t="s">
        <v>6</v>
      </c>
      <c r="C1" s="2" t="s">
        <v>0</v>
      </c>
      <c r="D1" s="2" t="s">
        <v>5</v>
      </c>
      <c r="E1" s="2" t="s">
        <v>6</v>
      </c>
      <c r="F1" s="2" t="s">
        <v>0</v>
      </c>
      <c r="G1" s="2" t="s">
        <v>5</v>
      </c>
      <c r="H1" s="2" t="s">
        <v>6</v>
      </c>
      <c r="I1" s="2" t="s">
        <v>0</v>
      </c>
    </row>
    <row r="2" spans="1:9" ht="17.399999999999999" x14ac:dyDescent="0.3">
      <c r="A2" s="2">
        <v>1</v>
      </c>
      <c r="B2" s="3"/>
      <c r="C2" s="3"/>
      <c r="D2" s="2">
        <v>40</v>
      </c>
      <c r="E2" s="3"/>
      <c r="F2" s="3"/>
      <c r="G2" s="2">
        <v>79</v>
      </c>
      <c r="H2" s="1"/>
      <c r="I2" s="1"/>
    </row>
    <row r="3" spans="1:9" ht="17.399999999999999" x14ac:dyDescent="0.3">
      <c r="A3" s="2">
        <v>2</v>
      </c>
      <c r="B3" s="3"/>
      <c r="C3" s="3"/>
      <c r="D3" s="2">
        <v>41</v>
      </c>
      <c r="E3" s="3"/>
      <c r="F3" s="3"/>
      <c r="G3" s="2">
        <v>80</v>
      </c>
      <c r="H3" s="1"/>
      <c r="I3" s="1"/>
    </row>
    <row r="4" spans="1:9" ht="17.399999999999999" x14ac:dyDescent="0.3">
      <c r="A4" s="2">
        <v>3</v>
      </c>
      <c r="B4" s="3"/>
      <c r="C4" s="3"/>
      <c r="D4" s="2">
        <v>42</v>
      </c>
      <c r="E4" s="3"/>
      <c r="F4" s="3"/>
      <c r="G4" s="2">
        <v>81</v>
      </c>
      <c r="H4" s="1"/>
      <c r="I4" s="1"/>
    </row>
    <row r="5" spans="1:9" ht="17.399999999999999" x14ac:dyDescent="0.3">
      <c r="A5" s="2">
        <v>4</v>
      </c>
      <c r="B5" s="3"/>
      <c r="C5" s="3"/>
      <c r="D5" s="2">
        <v>43</v>
      </c>
      <c r="E5" s="3"/>
      <c r="F5" s="3"/>
      <c r="G5" s="2">
        <v>82</v>
      </c>
      <c r="H5" s="1"/>
      <c r="I5" s="1"/>
    </row>
    <row r="6" spans="1:9" ht="17.399999999999999" x14ac:dyDescent="0.3">
      <c r="A6" s="2">
        <v>5</v>
      </c>
      <c r="B6" s="3"/>
      <c r="C6" s="3"/>
      <c r="D6" s="2">
        <v>44</v>
      </c>
      <c r="E6" s="3"/>
      <c r="F6" s="3"/>
      <c r="G6" s="2">
        <v>83</v>
      </c>
      <c r="H6" s="1"/>
      <c r="I6" s="1"/>
    </row>
    <row r="7" spans="1:9" ht="17.399999999999999" x14ac:dyDescent="0.3">
      <c r="A7" s="2">
        <v>6</v>
      </c>
      <c r="B7" s="3"/>
      <c r="C7" s="3"/>
      <c r="D7" s="2">
        <v>45</v>
      </c>
      <c r="E7" s="3"/>
      <c r="F7" s="3"/>
      <c r="G7" s="2">
        <v>84</v>
      </c>
      <c r="H7" s="1"/>
      <c r="I7" s="1"/>
    </row>
    <row r="8" spans="1:9" ht="17.399999999999999" x14ac:dyDescent="0.3">
      <c r="A8" s="2">
        <v>7</v>
      </c>
      <c r="B8" s="3"/>
      <c r="C8" s="3"/>
      <c r="D8" s="2">
        <v>46</v>
      </c>
      <c r="E8" s="3"/>
      <c r="F8" s="3"/>
      <c r="G8" s="2">
        <v>85</v>
      </c>
      <c r="H8" s="1"/>
      <c r="I8" s="1"/>
    </row>
    <row r="9" spans="1:9" ht="17.399999999999999" x14ac:dyDescent="0.3">
      <c r="A9" s="2">
        <v>8</v>
      </c>
      <c r="B9" s="3"/>
      <c r="C9" s="3"/>
      <c r="D9" s="2">
        <v>47</v>
      </c>
      <c r="E9" s="3"/>
      <c r="F9" s="3"/>
      <c r="G9" s="2">
        <v>86</v>
      </c>
      <c r="H9" s="1"/>
      <c r="I9" s="1"/>
    </row>
    <row r="10" spans="1:9" ht="17.399999999999999" x14ac:dyDescent="0.3">
      <c r="A10" s="2">
        <v>9</v>
      </c>
      <c r="B10" s="3"/>
      <c r="C10" s="3"/>
      <c r="D10" s="2">
        <v>48</v>
      </c>
      <c r="E10" s="3"/>
      <c r="F10" s="3"/>
      <c r="G10" s="2">
        <v>87</v>
      </c>
      <c r="H10" s="1"/>
      <c r="I10" s="1"/>
    </row>
    <row r="11" spans="1:9" ht="17.399999999999999" x14ac:dyDescent="0.3">
      <c r="A11" s="2">
        <v>10</v>
      </c>
      <c r="B11" s="3"/>
      <c r="C11" s="3"/>
      <c r="D11" s="2">
        <v>49</v>
      </c>
      <c r="E11" s="3"/>
      <c r="F11" s="3"/>
      <c r="G11" s="2">
        <v>88</v>
      </c>
      <c r="H11" s="1"/>
      <c r="I11" s="1"/>
    </row>
    <row r="12" spans="1:9" ht="17.399999999999999" x14ac:dyDescent="0.3">
      <c r="A12" s="2">
        <v>11</v>
      </c>
      <c r="B12" s="3"/>
      <c r="C12" s="3"/>
      <c r="D12" s="2">
        <v>50</v>
      </c>
      <c r="E12" s="3"/>
      <c r="F12" s="3"/>
      <c r="G12" s="2">
        <v>89</v>
      </c>
      <c r="H12" s="1"/>
      <c r="I12" s="1"/>
    </row>
    <row r="13" spans="1:9" ht="17.399999999999999" x14ac:dyDescent="0.3">
      <c r="A13" s="2">
        <v>12</v>
      </c>
      <c r="B13" s="3"/>
      <c r="C13" s="3"/>
      <c r="D13" s="2">
        <v>51</v>
      </c>
      <c r="E13" s="3"/>
      <c r="F13" s="3"/>
      <c r="G13" s="2">
        <v>90</v>
      </c>
      <c r="H13" s="1"/>
      <c r="I13" s="1"/>
    </row>
    <row r="14" spans="1:9" ht="17.399999999999999" x14ac:dyDescent="0.3">
      <c r="A14" s="2">
        <v>13</v>
      </c>
      <c r="B14" s="3"/>
      <c r="C14" s="3"/>
      <c r="D14" s="2">
        <v>52</v>
      </c>
      <c r="E14" s="3"/>
      <c r="F14" s="3"/>
      <c r="G14" s="2">
        <v>91</v>
      </c>
      <c r="H14" s="1"/>
      <c r="I14" s="1"/>
    </row>
    <row r="15" spans="1:9" ht="17.399999999999999" x14ac:dyDescent="0.3">
      <c r="A15" s="2">
        <v>14</v>
      </c>
      <c r="B15" s="3"/>
      <c r="C15" s="3"/>
      <c r="D15" s="2">
        <v>53</v>
      </c>
      <c r="E15" s="3"/>
      <c r="F15" s="3"/>
      <c r="G15" s="2">
        <v>92</v>
      </c>
      <c r="H15" s="1"/>
      <c r="I15" s="1"/>
    </row>
    <row r="16" spans="1:9" ht="17.399999999999999" x14ac:dyDescent="0.3">
      <c r="A16" s="2">
        <v>15</v>
      </c>
      <c r="B16" s="3"/>
      <c r="C16" s="3"/>
      <c r="D16" s="2">
        <v>54</v>
      </c>
      <c r="E16" s="3"/>
      <c r="F16" s="3"/>
      <c r="G16" s="2">
        <v>93</v>
      </c>
      <c r="H16" s="1"/>
      <c r="I16" s="1"/>
    </row>
    <row r="17" spans="1:9" ht="17.399999999999999" x14ac:dyDescent="0.3">
      <c r="A17" s="2">
        <v>16</v>
      </c>
      <c r="B17" s="3"/>
      <c r="C17" s="3"/>
      <c r="D17" s="2">
        <v>55</v>
      </c>
      <c r="E17" s="3"/>
      <c r="F17" s="3"/>
      <c r="G17" s="2">
        <v>94</v>
      </c>
      <c r="H17" s="1"/>
      <c r="I17" s="1"/>
    </row>
    <row r="18" spans="1:9" ht="17.399999999999999" x14ac:dyDescent="0.3">
      <c r="A18" s="2">
        <v>17</v>
      </c>
      <c r="B18" s="3"/>
      <c r="C18" s="3"/>
      <c r="D18" s="2">
        <v>56</v>
      </c>
      <c r="E18" s="3"/>
      <c r="F18" s="3"/>
      <c r="G18" s="2">
        <v>95</v>
      </c>
      <c r="H18" s="1"/>
      <c r="I18" s="1"/>
    </row>
    <row r="19" spans="1:9" ht="17.399999999999999" x14ac:dyDescent="0.3">
      <c r="A19" s="2">
        <v>18</v>
      </c>
      <c r="B19" s="3"/>
      <c r="C19" s="3"/>
      <c r="D19" s="2">
        <v>57</v>
      </c>
      <c r="E19" s="3"/>
      <c r="F19" s="3"/>
      <c r="G19" s="2">
        <v>96</v>
      </c>
      <c r="H19" s="1"/>
      <c r="I19" s="1"/>
    </row>
    <row r="20" spans="1:9" ht="17.399999999999999" x14ac:dyDescent="0.3">
      <c r="A20" s="2">
        <v>19</v>
      </c>
      <c r="B20" s="3"/>
      <c r="C20" s="3"/>
      <c r="D20" s="2">
        <v>58</v>
      </c>
      <c r="E20" s="3"/>
      <c r="F20" s="3"/>
      <c r="G20" s="2">
        <v>97</v>
      </c>
      <c r="H20" s="1"/>
      <c r="I20" s="1"/>
    </row>
    <row r="21" spans="1:9" ht="17.399999999999999" x14ac:dyDescent="0.3">
      <c r="A21" s="2">
        <v>20</v>
      </c>
      <c r="B21" s="3"/>
      <c r="C21" s="3"/>
      <c r="D21" s="2">
        <v>59</v>
      </c>
      <c r="E21" s="3"/>
      <c r="F21" s="3"/>
      <c r="G21" s="2">
        <v>98</v>
      </c>
      <c r="H21" s="1"/>
      <c r="I21" s="1"/>
    </row>
    <row r="22" spans="1:9" ht="17.399999999999999" x14ac:dyDescent="0.3">
      <c r="A22" s="2">
        <v>21</v>
      </c>
      <c r="B22" s="3"/>
      <c r="C22" s="3"/>
      <c r="D22" s="2">
        <v>60</v>
      </c>
      <c r="E22" s="3"/>
      <c r="F22" s="3"/>
      <c r="G22" s="2">
        <v>99</v>
      </c>
      <c r="H22" s="1"/>
      <c r="I22" s="1"/>
    </row>
    <row r="23" spans="1:9" ht="17.399999999999999" x14ac:dyDescent="0.3">
      <c r="A23" s="2">
        <v>22</v>
      </c>
      <c r="B23" s="3"/>
      <c r="C23" s="3"/>
      <c r="D23" s="2">
        <v>61</v>
      </c>
      <c r="E23" s="3"/>
      <c r="F23" s="3"/>
      <c r="G23" s="2">
        <v>100</v>
      </c>
      <c r="H23" s="1"/>
      <c r="I23" s="1"/>
    </row>
    <row r="24" spans="1:9" ht="17.399999999999999" x14ac:dyDescent="0.3">
      <c r="A24" s="2">
        <v>23</v>
      </c>
      <c r="B24" s="3"/>
      <c r="C24" s="3"/>
      <c r="D24" s="2">
        <v>62</v>
      </c>
      <c r="E24" s="3"/>
      <c r="F24" s="3"/>
      <c r="G24" s="2">
        <v>101</v>
      </c>
      <c r="H24" s="1"/>
      <c r="I24" s="1"/>
    </row>
    <row r="25" spans="1:9" ht="17.399999999999999" x14ac:dyDescent="0.3">
      <c r="A25" s="2">
        <v>24</v>
      </c>
      <c r="B25" s="3"/>
      <c r="C25" s="3"/>
      <c r="D25" s="2">
        <v>63</v>
      </c>
      <c r="E25" s="3"/>
      <c r="F25" s="3"/>
      <c r="G25" s="2">
        <v>102</v>
      </c>
      <c r="H25" s="1"/>
      <c r="I25" s="1"/>
    </row>
    <row r="26" spans="1:9" ht="17.399999999999999" x14ac:dyDescent="0.3">
      <c r="A26" s="2">
        <v>25</v>
      </c>
      <c r="B26" s="3"/>
      <c r="C26" s="3"/>
      <c r="D26" s="2">
        <v>64</v>
      </c>
      <c r="E26" s="3"/>
      <c r="F26" s="3"/>
      <c r="G26" s="2">
        <v>103</v>
      </c>
      <c r="H26" s="1"/>
      <c r="I26" s="1"/>
    </row>
    <row r="27" spans="1:9" ht="17.399999999999999" x14ac:dyDescent="0.3">
      <c r="A27" s="2">
        <v>26</v>
      </c>
      <c r="B27" s="3"/>
      <c r="C27" s="3"/>
      <c r="D27" s="2">
        <v>65</v>
      </c>
      <c r="E27" s="3"/>
      <c r="F27" s="3"/>
      <c r="G27" s="2">
        <v>104</v>
      </c>
      <c r="H27" s="1"/>
      <c r="I27" s="1"/>
    </row>
    <row r="28" spans="1:9" ht="17.399999999999999" x14ac:dyDescent="0.3">
      <c r="A28" s="2">
        <v>27</v>
      </c>
      <c r="B28" s="3"/>
      <c r="C28" s="3"/>
      <c r="D28" s="2">
        <v>66</v>
      </c>
      <c r="E28" s="3"/>
      <c r="F28" s="3"/>
      <c r="G28" s="2">
        <v>105</v>
      </c>
      <c r="H28" s="1"/>
      <c r="I28" s="1"/>
    </row>
    <row r="29" spans="1:9" ht="17.399999999999999" x14ac:dyDescent="0.3">
      <c r="A29" s="2">
        <v>28</v>
      </c>
      <c r="B29" s="3"/>
      <c r="C29" s="3"/>
      <c r="D29" s="2">
        <v>67</v>
      </c>
      <c r="E29" s="3"/>
      <c r="F29" s="3"/>
      <c r="G29" s="2">
        <v>106</v>
      </c>
      <c r="H29" s="1"/>
      <c r="I29" s="1"/>
    </row>
    <row r="30" spans="1:9" ht="17.399999999999999" x14ac:dyDescent="0.3">
      <c r="A30" s="2">
        <v>29</v>
      </c>
      <c r="B30" s="3"/>
      <c r="C30" s="3"/>
      <c r="D30" s="2">
        <v>68</v>
      </c>
      <c r="E30" s="3"/>
      <c r="F30" s="3"/>
      <c r="G30" s="2">
        <v>107</v>
      </c>
      <c r="H30" s="1"/>
      <c r="I30" s="1"/>
    </row>
    <row r="31" spans="1:9" ht="17.399999999999999" x14ac:dyDescent="0.3">
      <c r="A31" s="2">
        <v>30</v>
      </c>
      <c r="B31" s="3"/>
      <c r="C31" s="3"/>
      <c r="D31" s="2">
        <v>69</v>
      </c>
      <c r="E31" s="3"/>
      <c r="F31" s="3"/>
      <c r="G31" s="2">
        <v>108</v>
      </c>
      <c r="H31" s="1"/>
      <c r="I31" s="1"/>
    </row>
    <row r="32" spans="1:9" ht="17.399999999999999" x14ac:dyDescent="0.3">
      <c r="A32" s="2">
        <v>31</v>
      </c>
      <c r="B32" s="3"/>
      <c r="C32" s="3"/>
      <c r="D32" s="2">
        <v>70</v>
      </c>
      <c r="E32" s="3"/>
      <c r="F32" s="3"/>
      <c r="G32" s="2">
        <v>109</v>
      </c>
      <c r="H32" s="1"/>
      <c r="I32" s="1"/>
    </row>
    <row r="33" spans="1:9" ht="17.399999999999999" x14ac:dyDescent="0.3">
      <c r="A33" s="2">
        <v>32</v>
      </c>
      <c r="B33" s="3"/>
      <c r="C33" s="3"/>
      <c r="D33" s="2">
        <v>71</v>
      </c>
      <c r="E33" s="3"/>
      <c r="F33" s="3"/>
      <c r="G33" s="2">
        <v>110</v>
      </c>
      <c r="H33" s="1"/>
      <c r="I33" s="1"/>
    </row>
    <row r="34" spans="1:9" ht="17.399999999999999" x14ac:dyDescent="0.3">
      <c r="A34" s="2">
        <v>33</v>
      </c>
      <c r="B34" s="3"/>
      <c r="C34" s="3"/>
      <c r="D34" s="2">
        <v>72</v>
      </c>
      <c r="E34" s="3"/>
      <c r="F34" s="3"/>
      <c r="G34" s="2">
        <v>111</v>
      </c>
      <c r="H34" s="1"/>
      <c r="I34" s="1"/>
    </row>
    <row r="35" spans="1:9" ht="17.399999999999999" x14ac:dyDescent="0.3">
      <c r="A35" s="2">
        <v>34</v>
      </c>
      <c r="B35" s="3"/>
      <c r="C35" s="3"/>
      <c r="D35" s="2">
        <v>73</v>
      </c>
      <c r="E35" s="3"/>
      <c r="F35" s="3"/>
      <c r="G35" s="2">
        <v>112</v>
      </c>
      <c r="H35" s="1"/>
      <c r="I35" s="1"/>
    </row>
    <row r="36" spans="1:9" ht="17.399999999999999" x14ac:dyDescent="0.3">
      <c r="A36" s="2">
        <v>35</v>
      </c>
      <c r="B36" s="3"/>
      <c r="C36" s="3"/>
      <c r="D36" s="2">
        <v>74</v>
      </c>
      <c r="E36" s="3"/>
      <c r="F36" s="3"/>
      <c r="G36" s="2">
        <v>113</v>
      </c>
      <c r="H36" s="1"/>
      <c r="I36" s="1"/>
    </row>
    <row r="37" spans="1:9" ht="17.399999999999999" x14ac:dyDescent="0.3">
      <c r="A37" s="2">
        <v>36</v>
      </c>
      <c r="B37" s="3"/>
      <c r="C37" s="3"/>
      <c r="D37" s="2">
        <v>75</v>
      </c>
      <c r="E37" s="3"/>
      <c r="F37" s="3"/>
      <c r="G37" s="2">
        <v>114</v>
      </c>
      <c r="H37" s="1"/>
      <c r="I37" s="1"/>
    </row>
    <row r="38" spans="1:9" ht="17.399999999999999" x14ac:dyDescent="0.3">
      <c r="A38" s="2">
        <v>37</v>
      </c>
      <c r="B38" s="3"/>
      <c r="C38" s="3"/>
      <c r="D38" s="2">
        <v>76</v>
      </c>
      <c r="E38" s="3"/>
      <c r="F38" s="3"/>
      <c r="G38" s="2">
        <v>115</v>
      </c>
      <c r="H38" s="1"/>
      <c r="I38" s="1"/>
    </row>
    <row r="39" spans="1:9" ht="17.399999999999999" x14ac:dyDescent="0.3">
      <c r="A39" s="2">
        <v>38</v>
      </c>
      <c r="B39" s="3"/>
      <c r="C39" s="3"/>
      <c r="D39" s="2">
        <v>77</v>
      </c>
      <c r="E39" s="3"/>
      <c r="F39" s="3"/>
      <c r="G39" s="2">
        <v>116</v>
      </c>
      <c r="H39" s="1"/>
      <c r="I39" s="1"/>
    </row>
    <row r="40" spans="1:9" ht="17.399999999999999" x14ac:dyDescent="0.3">
      <c r="A40" s="2">
        <v>39</v>
      </c>
      <c r="B40" s="3"/>
      <c r="C40" s="3"/>
      <c r="D40" s="2">
        <v>78</v>
      </c>
      <c r="E40" s="3"/>
      <c r="F40" s="3"/>
      <c r="G40" s="2">
        <v>117</v>
      </c>
      <c r="H40" s="1"/>
      <c r="I40" s="1"/>
    </row>
    <row r="41" spans="1:9" ht="17.399999999999999" x14ac:dyDescent="0.3">
      <c r="A41" s="4"/>
      <c r="B41" s="4"/>
      <c r="C41" s="4"/>
      <c r="D41" s="4"/>
      <c r="E41" s="4"/>
      <c r="F41" s="4"/>
    </row>
    <row r="42" spans="1:9" ht="17.399999999999999" x14ac:dyDescent="0.3">
      <c r="A42" s="4"/>
      <c r="B42" s="4"/>
      <c r="C42" s="4"/>
      <c r="D42" s="4"/>
      <c r="E42" s="4"/>
      <c r="F42" s="4"/>
    </row>
    <row r="43" spans="1:9" ht="17.399999999999999" x14ac:dyDescent="0.3">
      <c r="A43" s="4"/>
      <c r="B43" s="4"/>
      <c r="C43" s="4"/>
      <c r="D43" s="4"/>
      <c r="E43" s="4"/>
      <c r="F43" s="4"/>
    </row>
    <row r="44" spans="1:9" ht="17.399999999999999" x14ac:dyDescent="0.3">
      <c r="A44" s="4"/>
      <c r="B44" s="4"/>
      <c r="C44" s="4"/>
      <c r="D44" s="4"/>
      <c r="E44" s="4"/>
      <c r="F44" s="4"/>
    </row>
    <row r="45" spans="1:9" ht="17.399999999999999" x14ac:dyDescent="0.3">
      <c r="A45" s="4"/>
      <c r="B45" s="4"/>
      <c r="C45" s="4"/>
      <c r="D45" s="4"/>
      <c r="E45" s="4"/>
      <c r="F45" s="4"/>
    </row>
    <row r="46" spans="1:9" ht="17.399999999999999" x14ac:dyDescent="0.3">
      <c r="A46" s="4"/>
      <c r="B46" s="4"/>
      <c r="C46" s="4"/>
      <c r="D46" s="4"/>
      <c r="E46" s="4"/>
      <c r="F46" s="4"/>
    </row>
    <row r="47" spans="1:9" ht="17.399999999999999" x14ac:dyDescent="0.3">
      <c r="A47" s="4"/>
      <c r="B47" s="4"/>
      <c r="C47" s="4"/>
      <c r="D47" s="4"/>
      <c r="E47" s="4"/>
      <c r="F47" s="4"/>
    </row>
    <row r="48" spans="1:9" ht="17.399999999999999" x14ac:dyDescent="0.3">
      <c r="A48" s="4"/>
      <c r="B48" s="4"/>
      <c r="C48" s="4"/>
      <c r="D48" s="4"/>
      <c r="E48" s="4"/>
      <c r="F48" s="4"/>
    </row>
    <row r="49" spans="1:6" ht="17.399999999999999" x14ac:dyDescent="0.3">
      <c r="A49" s="4"/>
      <c r="B49" s="4"/>
      <c r="C49" s="4"/>
      <c r="D49" s="4"/>
      <c r="E49" s="4"/>
      <c r="F49" s="4"/>
    </row>
    <row r="50" spans="1:6" ht="17.399999999999999" x14ac:dyDescent="0.3">
      <c r="A50" s="4"/>
      <c r="B50" s="4"/>
      <c r="C50" s="4"/>
      <c r="D50" s="4"/>
      <c r="E50" s="4"/>
      <c r="F50" s="4"/>
    </row>
    <row r="51" spans="1:6" ht="17.399999999999999" x14ac:dyDescent="0.3">
      <c r="A51" s="4"/>
      <c r="B51" s="4"/>
      <c r="C51" s="4"/>
      <c r="D51" s="4"/>
      <c r="E51" s="4"/>
      <c r="F51" s="4"/>
    </row>
    <row r="52" spans="1:6" ht="17.399999999999999" x14ac:dyDescent="0.3">
      <c r="A52" s="4"/>
      <c r="B52" s="4"/>
      <c r="C52" s="4"/>
      <c r="D52" s="4"/>
      <c r="E52" s="4"/>
      <c r="F52" s="4"/>
    </row>
    <row r="53" spans="1:6" ht="17.399999999999999" x14ac:dyDescent="0.3">
      <c r="A53" s="4"/>
      <c r="B53" s="4"/>
      <c r="C53" s="4"/>
      <c r="D53" s="4"/>
      <c r="E53" s="4"/>
      <c r="F53" s="4"/>
    </row>
    <row r="54" spans="1:6" ht="17.399999999999999" x14ac:dyDescent="0.3">
      <c r="A54" s="4"/>
      <c r="B54" s="4"/>
      <c r="C54" s="4"/>
      <c r="D54" s="4"/>
      <c r="E54" s="4"/>
      <c r="F54" s="4"/>
    </row>
    <row r="55" spans="1:6" ht="17.399999999999999" x14ac:dyDescent="0.3">
      <c r="A55" s="4"/>
      <c r="B55" s="4"/>
      <c r="C55" s="4"/>
      <c r="D55" s="4"/>
      <c r="E55" s="4"/>
      <c r="F55" s="4"/>
    </row>
    <row r="56" spans="1:6" ht="17.399999999999999" x14ac:dyDescent="0.3">
      <c r="A56" s="4"/>
      <c r="B56" s="4"/>
      <c r="C56" s="4"/>
      <c r="D56" s="4"/>
      <c r="E56" s="4"/>
      <c r="F56" s="4"/>
    </row>
    <row r="57" spans="1:6" ht="17.399999999999999" x14ac:dyDescent="0.3">
      <c r="A57" s="4"/>
      <c r="B57" s="4"/>
      <c r="C57" s="4"/>
      <c r="D57" s="4"/>
      <c r="E57" s="4"/>
      <c r="F57" s="4"/>
    </row>
    <row r="58" spans="1:6" ht="17.399999999999999" x14ac:dyDescent="0.3">
      <c r="A58" s="4"/>
      <c r="B58" s="4"/>
      <c r="C58" s="4"/>
      <c r="D58" s="4"/>
      <c r="E58" s="4"/>
      <c r="F58" s="4"/>
    </row>
    <row r="59" spans="1:6" ht="17.399999999999999" x14ac:dyDescent="0.3">
      <c r="A59" s="4"/>
      <c r="B59" s="4"/>
      <c r="C59" s="4"/>
      <c r="D59" s="4"/>
      <c r="E59" s="4"/>
      <c r="F59" s="4"/>
    </row>
    <row r="60" spans="1:6" ht="17.399999999999999" x14ac:dyDescent="0.3">
      <c r="A60" s="4"/>
      <c r="B60" s="4"/>
      <c r="C60" s="4"/>
      <c r="D60" s="4"/>
      <c r="E60" s="4"/>
      <c r="F60" s="4"/>
    </row>
    <row r="61" spans="1:6" ht="17.399999999999999" x14ac:dyDescent="0.3">
      <c r="A61" s="4"/>
      <c r="B61" s="4"/>
      <c r="C61" s="4"/>
      <c r="D61" s="4"/>
      <c r="E61" s="4"/>
      <c r="F61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workbookViewId="0"/>
  </sheetViews>
  <sheetFormatPr defaultRowHeight="13.2" x14ac:dyDescent="0.25"/>
  <cols>
    <col min="1" max="1" width="8.88671875" customWidth="1"/>
    <col min="2" max="3" width="9.6640625" customWidth="1"/>
    <col min="4" max="4" width="8.88671875" customWidth="1"/>
    <col min="5" max="6" width="9.6640625" customWidth="1"/>
    <col min="7" max="7" width="8.88671875" customWidth="1"/>
    <col min="8" max="9" width="9.6640625" customWidth="1"/>
  </cols>
  <sheetData>
    <row r="1" spans="1:9" ht="17.399999999999999" x14ac:dyDescent="0.3">
      <c r="A1" s="2" t="s">
        <v>5</v>
      </c>
      <c r="B1" s="2" t="s">
        <v>0</v>
      </c>
      <c r="C1" s="2" t="s">
        <v>6</v>
      </c>
      <c r="D1" s="2" t="s">
        <v>5</v>
      </c>
      <c r="E1" s="2" t="s">
        <v>0</v>
      </c>
      <c r="F1" s="2" t="s">
        <v>6</v>
      </c>
      <c r="G1" s="2" t="s">
        <v>5</v>
      </c>
      <c r="H1" s="2" t="s">
        <v>0</v>
      </c>
      <c r="I1" s="2" t="s">
        <v>6</v>
      </c>
    </row>
    <row r="2" spans="1:9" ht="17.399999999999999" x14ac:dyDescent="0.3">
      <c r="A2" s="2">
        <v>1</v>
      </c>
      <c r="B2" s="3"/>
      <c r="C2" s="3"/>
      <c r="D2" s="2">
        <v>40</v>
      </c>
      <c r="E2" s="3"/>
      <c r="F2" s="3"/>
      <c r="G2" s="2">
        <v>79</v>
      </c>
      <c r="H2" s="1"/>
      <c r="I2" s="1"/>
    </row>
    <row r="3" spans="1:9" ht="17.399999999999999" x14ac:dyDescent="0.3">
      <c r="A3" s="2">
        <v>2</v>
      </c>
      <c r="B3" s="3"/>
      <c r="C3" s="3"/>
      <c r="D3" s="2">
        <v>41</v>
      </c>
      <c r="E3" s="3"/>
      <c r="F3" s="3"/>
      <c r="G3" s="2">
        <v>80</v>
      </c>
      <c r="H3" s="1"/>
      <c r="I3" s="1"/>
    </row>
    <row r="4" spans="1:9" ht="17.399999999999999" x14ac:dyDescent="0.3">
      <c r="A4" s="2">
        <v>3</v>
      </c>
      <c r="B4" s="3"/>
      <c r="C4" s="3"/>
      <c r="D4" s="2">
        <v>42</v>
      </c>
      <c r="E4" s="3"/>
      <c r="F4" s="3"/>
      <c r="G4" s="2">
        <v>81</v>
      </c>
      <c r="H4" s="1"/>
      <c r="I4" s="1"/>
    </row>
    <row r="5" spans="1:9" ht="17.399999999999999" x14ac:dyDescent="0.3">
      <c r="A5" s="2">
        <v>4</v>
      </c>
      <c r="B5" s="3"/>
      <c r="C5" s="3"/>
      <c r="D5" s="2">
        <v>43</v>
      </c>
      <c r="E5" s="3"/>
      <c r="F5" s="3"/>
      <c r="G5" s="2">
        <v>82</v>
      </c>
      <c r="H5" s="1"/>
      <c r="I5" s="1"/>
    </row>
    <row r="6" spans="1:9" ht="17.399999999999999" x14ac:dyDescent="0.3">
      <c r="A6" s="2">
        <v>5</v>
      </c>
      <c r="B6" s="3"/>
      <c r="C6" s="3"/>
      <c r="D6" s="2">
        <v>44</v>
      </c>
      <c r="E6" s="3"/>
      <c r="F6" s="3"/>
      <c r="G6" s="2">
        <v>83</v>
      </c>
      <c r="H6" s="1"/>
      <c r="I6" s="1"/>
    </row>
    <row r="7" spans="1:9" ht="17.399999999999999" x14ac:dyDescent="0.3">
      <c r="A7" s="2">
        <v>6</v>
      </c>
      <c r="B7" s="3"/>
      <c r="C7" s="3"/>
      <c r="D7" s="2">
        <v>45</v>
      </c>
      <c r="E7" s="3"/>
      <c r="F7" s="3"/>
      <c r="G7" s="2">
        <v>84</v>
      </c>
      <c r="H7" s="1"/>
      <c r="I7" s="1"/>
    </row>
    <row r="8" spans="1:9" ht="17.399999999999999" x14ac:dyDescent="0.3">
      <c r="A8" s="2">
        <v>7</v>
      </c>
      <c r="B8" s="3"/>
      <c r="C8" s="3"/>
      <c r="D8" s="2">
        <v>46</v>
      </c>
      <c r="E8" s="3"/>
      <c r="F8" s="3"/>
      <c r="G8" s="2">
        <v>85</v>
      </c>
      <c r="H8" s="1"/>
      <c r="I8" s="1"/>
    </row>
    <row r="9" spans="1:9" ht="17.399999999999999" x14ac:dyDescent="0.3">
      <c r="A9" s="2">
        <v>8</v>
      </c>
      <c r="B9" s="3"/>
      <c r="C9" s="3"/>
      <c r="D9" s="2">
        <v>47</v>
      </c>
      <c r="E9" s="3"/>
      <c r="F9" s="3"/>
      <c r="G9" s="2">
        <v>86</v>
      </c>
      <c r="H9" s="1"/>
      <c r="I9" s="1"/>
    </row>
    <row r="10" spans="1:9" ht="17.399999999999999" x14ac:dyDescent="0.3">
      <c r="A10" s="2">
        <v>9</v>
      </c>
      <c r="B10" s="3"/>
      <c r="C10" s="3"/>
      <c r="D10" s="2">
        <v>48</v>
      </c>
      <c r="E10" s="3"/>
      <c r="F10" s="3"/>
      <c r="G10" s="2">
        <v>87</v>
      </c>
      <c r="H10" s="1"/>
      <c r="I10" s="1"/>
    </row>
    <row r="11" spans="1:9" ht="17.399999999999999" x14ac:dyDescent="0.3">
      <c r="A11" s="2">
        <v>10</v>
      </c>
      <c r="B11" s="3"/>
      <c r="C11" s="3"/>
      <c r="D11" s="2">
        <v>49</v>
      </c>
      <c r="E11" s="3"/>
      <c r="F11" s="3"/>
      <c r="G11" s="2">
        <v>88</v>
      </c>
      <c r="H11" s="1"/>
      <c r="I11" s="1"/>
    </row>
    <row r="12" spans="1:9" ht="17.399999999999999" x14ac:dyDescent="0.3">
      <c r="A12" s="2">
        <v>11</v>
      </c>
      <c r="B12" s="3"/>
      <c r="C12" s="3"/>
      <c r="D12" s="2">
        <v>50</v>
      </c>
      <c r="E12" s="3"/>
      <c r="F12" s="3"/>
      <c r="G12" s="2">
        <v>89</v>
      </c>
      <c r="H12" s="1"/>
      <c r="I12" s="1"/>
    </row>
    <row r="13" spans="1:9" ht="17.399999999999999" x14ac:dyDescent="0.3">
      <c r="A13" s="2">
        <v>12</v>
      </c>
      <c r="B13" s="3"/>
      <c r="C13" s="3"/>
      <c r="D13" s="2">
        <v>51</v>
      </c>
      <c r="E13" s="3"/>
      <c r="F13" s="3"/>
      <c r="G13" s="2">
        <v>90</v>
      </c>
      <c r="H13" s="1"/>
      <c r="I13" s="1"/>
    </row>
    <row r="14" spans="1:9" ht="17.399999999999999" x14ac:dyDescent="0.3">
      <c r="A14" s="2">
        <v>13</v>
      </c>
      <c r="B14" s="3"/>
      <c r="C14" s="3"/>
      <c r="D14" s="2">
        <v>52</v>
      </c>
      <c r="E14" s="3"/>
      <c r="F14" s="3"/>
      <c r="G14" s="2">
        <v>91</v>
      </c>
      <c r="H14" s="1"/>
      <c r="I14" s="1"/>
    </row>
    <row r="15" spans="1:9" ht="17.399999999999999" x14ac:dyDescent="0.3">
      <c r="A15" s="2">
        <v>14</v>
      </c>
      <c r="B15" s="3"/>
      <c r="C15" s="3"/>
      <c r="D15" s="2">
        <v>53</v>
      </c>
      <c r="E15" s="3"/>
      <c r="F15" s="3"/>
      <c r="G15" s="2">
        <v>92</v>
      </c>
      <c r="H15" s="1"/>
      <c r="I15" s="1"/>
    </row>
    <row r="16" spans="1:9" ht="17.399999999999999" x14ac:dyDescent="0.3">
      <c r="A16" s="2">
        <v>15</v>
      </c>
      <c r="B16" s="3"/>
      <c r="C16" s="3"/>
      <c r="D16" s="2">
        <v>54</v>
      </c>
      <c r="E16" s="3"/>
      <c r="F16" s="3"/>
      <c r="G16" s="2">
        <v>93</v>
      </c>
      <c r="H16" s="1"/>
      <c r="I16" s="1"/>
    </row>
    <row r="17" spans="1:9" ht="17.399999999999999" x14ac:dyDescent="0.3">
      <c r="A17" s="2">
        <v>16</v>
      </c>
      <c r="B17" s="3"/>
      <c r="C17" s="3"/>
      <c r="D17" s="2">
        <v>55</v>
      </c>
      <c r="E17" s="3"/>
      <c r="F17" s="3"/>
      <c r="G17" s="2">
        <v>94</v>
      </c>
      <c r="H17" s="1"/>
      <c r="I17" s="1"/>
    </row>
    <row r="18" spans="1:9" ht="17.399999999999999" x14ac:dyDescent="0.3">
      <c r="A18" s="2">
        <v>17</v>
      </c>
      <c r="B18" s="3"/>
      <c r="C18" s="3"/>
      <c r="D18" s="2">
        <v>56</v>
      </c>
      <c r="E18" s="3"/>
      <c r="F18" s="3"/>
      <c r="G18" s="2">
        <v>95</v>
      </c>
      <c r="H18" s="1"/>
      <c r="I18" s="1"/>
    </row>
    <row r="19" spans="1:9" ht="17.399999999999999" x14ac:dyDescent="0.3">
      <c r="A19" s="2">
        <v>18</v>
      </c>
      <c r="B19" s="3"/>
      <c r="C19" s="3"/>
      <c r="D19" s="2">
        <v>57</v>
      </c>
      <c r="E19" s="3"/>
      <c r="F19" s="3"/>
      <c r="G19" s="2">
        <v>96</v>
      </c>
      <c r="H19" s="1"/>
      <c r="I19" s="1"/>
    </row>
    <row r="20" spans="1:9" ht="17.399999999999999" x14ac:dyDescent="0.3">
      <c r="A20" s="2">
        <v>19</v>
      </c>
      <c r="B20" s="3"/>
      <c r="C20" s="3"/>
      <c r="D20" s="2">
        <v>58</v>
      </c>
      <c r="E20" s="3"/>
      <c r="F20" s="3"/>
      <c r="G20" s="2">
        <v>97</v>
      </c>
      <c r="H20" s="1"/>
      <c r="I20" s="1"/>
    </row>
    <row r="21" spans="1:9" ht="17.399999999999999" x14ac:dyDescent="0.3">
      <c r="A21" s="2">
        <v>20</v>
      </c>
      <c r="B21" s="3"/>
      <c r="C21" s="3"/>
      <c r="D21" s="2">
        <v>59</v>
      </c>
      <c r="E21" s="3"/>
      <c r="F21" s="3"/>
      <c r="G21" s="2">
        <v>98</v>
      </c>
      <c r="H21" s="1"/>
      <c r="I21" s="1"/>
    </row>
    <row r="22" spans="1:9" ht="17.399999999999999" x14ac:dyDescent="0.3">
      <c r="A22" s="2">
        <v>21</v>
      </c>
      <c r="B22" s="3"/>
      <c r="C22" s="3"/>
      <c r="D22" s="2">
        <v>60</v>
      </c>
      <c r="E22" s="3"/>
      <c r="F22" s="3"/>
      <c r="G22" s="2">
        <v>99</v>
      </c>
      <c r="H22" s="1"/>
      <c r="I22" s="1"/>
    </row>
    <row r="23" spans="1:9" ht="17.399999999999999" x14ac:dyDescent="0.3">
      <c r="A23" s="2">
        <v>22</v>
      </c>
      <c r="B23" s="3"/>
      <c r="C23" s="3"/>
      <c r="D23" s="2">
        <v>61</v>
      </c>
      <c r="E23" s="3"/>
      <c r="F23" s="3"/>
      <c r="G23" s="2">
        <v>100</v>
      </c>
      <c r="H23" s="1"/>
      <c r="I23" s="1"/>
    </row>
    <row r="24" spans="1:9" ht="17.399999999999999" x14ac:dyDescent="0.3">
      <c r="A24" s="2">
        <v>23</v>
      </c>
      <c r="B24" s="3"/>
      <c r="C24" s="3"/>
      <c r="D24" s="2">
        <v>62</v>
      </c>
      <c r="E24" s="3"/>
      <c r="F24" s="3"/>
      <c r="G24" s="2">
        <v>101</v>
      </c>
      <c r="H24" s="1"/>
      <c r="I24" s="1"/>
    </row>
    <row r="25" spans="1:9" ht="17.399999999999999" x14ac:dyDescent="0.3">
      <c r="A25" s="2">
        <v>24</v>
      </c>
      <c r="B25" s="3"/>
      <c r="C25" s="3"/>
      <c r="D25" s="2">
        <v>63</v>
      </c>
      <c r="E25" s="3"/>
      <c r="F25" s="3"/>
      <c r="G25" s="2">
        <v>102</v>
      </c>
      <c r="H25" s="1"/>
      <c r="I25" s="1"/>
    </row>
    <row r="26" spans="1:9" ht="17.399999999999999" x14ac:dyDescent="0.3">
      <c r="A26" s="2">
        <v>25</v>
      </c>
      <c r="B26" s="3"/>
      <c r="C26" s="3"/>
      <c r="D26" s="2">
        <v>64</v>
      </c>
      <c r="E26" s="3"/>
      <c r="F26" s="3"/>
      <c r="G26" s="2">
        <v>103</v>
      </c>
      <c r="H26" s="1"/>
      <c r="I26" s="1"/>
    </row>
    <row r="27" spans="1:9" ht="17.399999999999999" x14ac:dyDescent="0.3">
      <c r="A27" s="2">
        <v>26</v>
      </c>
      <c r="B27" s="3"/>
      <c r="C27" s="3"/>
      <c r="D27" s="2">
        <v>65</v>
      </c>
      <c r="E27" s="3"/>
      <c r="F27" s="3"/>
      <c r="G27" s="2">
        <v>104</v>
      </c>
      <c r="H27" s="1"/>
      <c r="I27" s="1"/>
    </row>
    <row r="28" spans="1:9" ht="17.399999999999999" x14ac:dyDescent="0.3">
      <c r="A28" s="2">
        <v>27</v>
      </c>
      <c r="B28" s="3"/>
      <c r="C28" s="3"/>
      <c r="D28" s="2">
        <v>66</v>
      </c>
      <c r="E28" s="3"/>
      <c r="F28" s="3"/>
      <c r="G28" s="2">
        <v>105</v>
      </c>
      <c r="H28" s="1"/>
      <c r="I28" s="1"/>
    </row>
    <row r="29" spans="1:9" ht="17.399999999999999" x14ac:dyDescent="0.3">
      <c r="A29" s="2">
        <v>28</v>
      </c>
      <c r="B29" s="3"/>
      <c r="C29" s="3"/>
      <c r="D29" s="2">
        <v>67</v>
      </c>
      <c r="E29" s="3"/>
      <c r="F29" s="3"/>
      <c r="G29" s="2">
        <v>106</v>
      </c>
      <c r="H29" s="1"/>
      <c r="I29" s="1"/>
    </row>
    <row r="30" spans="1:9" ht="17.399999999999999" x14ac:dyDescent="0.3">
      <c r="A30" s="2">
        <v>29</v>
      </c>
      <c r="B30" s="3"/>
      <c r="C30" s="3"/>
      <c r="D30" s="2">
        <v>68</v>
      </c>
      <c r="E30" s="3"/>
      <c r="F30" s="3"/>
      <c r="G30" s="2">
        <v>107</v>
      </c>
      <c r="H30" s="1"/>
      <c r="I30" s="1"/>
    </row>
    <row r="31" spans="1:9" ht="17.399999999999999" x14ac:dyDescent="0.3">
      <c r="A31" s="2">
        <v>30</v>
      </c>
      <c r="B31" s="3"/>
      <c r="C31" s="3"/>
      <c r="D31" s="2">
        <v>69</v>
      </c>
      <c r="E31" s="3"/>
      <c r="F31" s="3"/>
      <c r="G31" s="2">
        <v>108</v>
      </c>
      <c r="H31" s="1"/>
      <c r="I31" s="1"/>
    </row>
    <row r="32" spans="1:9" ht="17.399999999999999" x14ac:dyDescent="0.3">
      <c r="A32" s="2">
        <v>31</v>
      </c>
      <c r="B32" s="3"/>
      <c r="C32" s="3"/>
      <c r="D32" s="2">
        <v>70</v>
      </c>
      <c r="E32" s="3"/>
      <c r="F32" s="3"/>
      <c r="G32" s="2">
        <v>109</v>
      </c>
      <c r="H32" s="1"/>
      <c r="I32" s="1"/>
    </row>
    <row r="33" spans="1:9" ht="17.399999999999999" x14ac:dyDescent="0.3">
      <c r="A33" s="2">
        <v>32</v>
      </c>
      <c r="B33" s="3"/>
      <c r="C33" s="3"/>
      <c r="D33" s="2">
        <v>71</v>
      </c>
      <c r="E33" s="3"/>
      <c r="F33" s="3"/>
      <c r="G33" s="2">
        <v>110</v>
      </c>
      <c r="H33" s="1"/>
      <c r="I33" s="1"/>
    </row>
    <row r="34" spans="1:9" ht="17.399999999999999" x14ac:dyDescent="0.3">
      <c r="A34" s="2">
        <v>33</v>
      </c>
      <c r="B34" s="3"/>
      <c r="C34" s="3"/>
      <c r="D34" s="2">
        <v>72</v>
      </c>
      <c r="E34" s="3"/>
      <c r="F34" s="3"/>
      <c r="G34" s="2">
        <v>111</v>
      </c>
      <c r="H34" s="1"/>
      <c r="I34" s="1"/>
    </row>
    <row r="35" spans="1:9" ht="17.399999999999999" x14ac:dyDescent="0.3">
      <c r="A35" s="2">
        <v>34</v>
      </c>
      <c r="B35" s="3"/>
      <c r="C35" s="3"/>
      <c r="D35" s="2">
        <v>73</v>
      </c>
      <c r="E35" s="3"/>
      <c r="F35" s="3"/>
      <c r="G35" s="2">
        <v>112</v>
      </c>
      <c r="H35" s="1"/>
      <c r="I35" s="1"/>
    </row>
    <row r="36" spans="1:9" ht="17.399999999999999" x14ac:dyDescent="0.3">
      <c r="A36" s="2">
        <v>35</v>
      </c>
      <c r="B36" s="3"/>
      <c r="C36" s="3"/>
      <c r="D36" s="2">
        <v>74</v>
      </c>
      <c r="E36" s="3"/>
      <c r="F36" s="3"/>
      <c r="G36" s="2">
        <v>113</v>
      </c>
      <c r="H36" s="1"/>
      <c r="I36" s="1"/>
    </row>
    <row r="37" spans="1:9" ht="17.399999999999999" x14ac:dyDescent="0.3">
      <c r="A37" s="2">
        <v>36</v>
      </c>
      <c r="B37" s="3"/>
      <c r="C37" s="3"/>
      <c r="D37" s="2">
        <v>75</v>
      </c>
      <c r="E37" s="3"/>
      <c r="F37" s="3"/>
      <c r="G37" s="2">
        <v>114</v>
      </c>
      <c r="H37" s="1"/>
      <c r="I37" s="1"/>
    </row>
    <row r="38" spans="1:9" ht="17.399999999999999" x14ac:dyDescent="0.3">
      <c r="A38" s="2">
        <v>37</v>
      </c>
      <c r="B38" s="3"/>
      <c r="C38" s="3"/>
      <c r="D38" s="2">
        <v>76</v>
      </c>
      <c r="E38" s="3"/>
      <c r="F38" s="3"/>
      <c r="G38" s="2">
        <v>115</v>
      </c>
      <c r="H38" s="1"/>
      <c r="I38" s="1"/>
    </row>
    <row r="39" spans="1:9" ht="17.399999999999999" x14ac:dyDescent="0.3">
      <c r="A39" s="2">
        <v>38</v>
      </c>
      <c r="B39" s="3"/>
      <c r="C39" s="3"/>
      <c r="D39" s="2">
        <v>77</v>
      </c>
      <c r="E39" s="3"/>
      <c r="F39" s="3"/>
      <c r="G39" s="2">
        <v>116</v>
      </c>
      <c r="H39" s="1"/>
      <c r="I39" s="1"/>
    </row>
    <row r="40" spans="1:9" ht="17.399999999999999" x14ac:dyDescent="0.3">
      <c r="A40" s="2">
        <v>39</v>
      </c>
      <c r="B40" s="3"/>
      <c r="C40" s="3"/>
      <c r="D40" s="2">
        <v>78</v>
      </c>
      <c r="E40" s="3"/>
      <c r="F40" s="3"/>
      <c r="G40" s="2">
        <v>117</v>
      </c>
      <c r="H40" s="1"/>
      <c r="I40" s="1"/>
    </row>
    <row r="41" spans="1:9" ht="17.399999999999999" x14ac:dyDescent="0.3">
      <c r="A41" s="4"/>
      <c r="B41" s="4"/>
      <c r="C41" s="4"/>
      <c r="D41" s="4"/>
      <c r="E41" s="4"/>
      <c r="F41" s="4"/>
    </row>
    <row r="42" spans="1:9" ht="17.399999999999999" x14ac:dyDescent="0.3">
      <c r="A42" s="4"/>
      <c r="B42" s="4"/>
      <c r="C42" s="4"/>
      <c r="D42" s="4"/>
      <c r="E42" s="4"/>
      <c r="F42" s="4"/>
    </row>
    <row r="43" spans="1:9" ht="17.399999999999999" x14ac:dyDescent="0.3">
      <c r="A43" s="4"/>
      <c r="B43" s="4"/>
      <c r="C43" s="4"/>
      <c r="D43" s="4"/>
      <c r="E43" s="4"/>
      <c r="F43" s="4"/>
    </row>
    <row r="44" spans="1:9" ht="17.399999999999999" x14ac:dyDescent="0.3">
      <c r="A44" s="4"/>
      <c r="B44" s="4"/>
      <c r="C44" s="4"/>
      <c r="D44" s="4"/>
      <c r="E44" s="4"/>
      <c r="F44" s="4"/>
    </row>
    <row r="45" spans="1:9" ht="17.399999999999999" x14ac:dyDescent="0.3">
      <c r="A45" s="4"/>
      <c r="B45" s="4"/>
      <c r="C45" s="4"/>
      <c r="D45" s="4"/>
      <c r="E45" s="4"/>
      <c r="F45" s="4"/>
    </row>
    <row r="46" spans="1:9" ht="17.399999999999999" x14ac:dyDescent="0.3">
      <c r="A46" s="4"/>
      <c r="B46" s="4"/>
      <c r="C46" s="4"/>
      <c r="D46" s="4"/>
      <c r="E46" s="4"/>
      <c r="F46" s="4"/>
    </row>
    <row r="47" spans="1:9" ht="17.399999999999999" x14ac:dyDescent="0.3">
      <c r="A47" s="4"/>
      <c r="B47" s="4"/>
      <c r="C47" s="4"/>
      <c r="D47" s="4"/>
      <c r="E47" s="4"/>
      <c r="F47" s="4"/>
    </row>
    <row r="48" spans="1:9" ht="17.399999999999999" x14ac:dyDescent="0.3">
      <c r="A48" s="4"/>
      <c r="B48" s="4"/>
      <c r="C48" s="4"/>
      <c r="D48" s="4"/>
      <c r="E48" s="4"/>
      <c r="F48" s="4"/>
    </row>
    <row r="49" spans="1:6" ht="17.399999999999999" x14ac:dyDescent="0.3">
      <c r="A49" s="4"/>
      <c r="B49" s="4"/>
      <c r="C49" s="4"/>
      <c r="D49" s="4"/>
      <c r="E49" s="4"/>
      <c r="F49" s="4"/>
    </row>
    <row r="50" spans="1:6" ht="17.399999999999999" x14ac:dyDescent="0.3">
      <c r="A50" s="4"/>
      <c r="B50" s="4"/>
      <c r="C50" s="4"/>
      <c r="D50" s="4"/>
      <c r="E50" s="4"/>
      <c r="F50" s="4"/>
    </row>
    <row r="51" spans="1:6" ht="17.399999999999999" x14ac:dyDescent="0.3">
      <c r="A51" s="4"/>
      <c r="B51" s="4"/>
      <c r="C51" s="4"/>
      <c r="D51" s="4"/>
      <c r="E51" s="4"/>
      <c r="F51" s="4"/>
    </row>
    <row r="52" spans="1:6" ht="17.399999999999999" x14ac:dyDescent="0.3">
      <c r="A52" s="4"/>
      <c r="B52" s="4"/>
      <c r="C52" s="4"/>
      <c r="D52" s="4"/>
      <c r="E52" s="4"/>
      <c r="F52" s="4"/>
    </row>
    <row r="53" spans="1:6" ht="17.399999999999999" x14ac:dyDescent="0.3">
      <c r="A53" s="4"/>
      <c r="B53" s="4"/>
      <c r="C53" s="4"/>
      <c r="D53" s="4"/>
      <c r="E53" s="4"/>
      <c r="F53" s="4"/>
    </row>
    <row r="54" spans="1:6" ht="17.399999999999999" x14ac:dyDescent="0.3">
      <c r="A54" s="4"/>
      <c r="B54" s="4"/>
      <c r="C54" s="4"/>
      <c r="D54" s="4"/>
      <c r="E54" s="4"/>
      <c r="F54" s="4"/>
    </row>
    <row r="55" spans="1:6" ht="17.399999999999999" x14ac:dyDescent="0.3">
      <c r="A55" s="4"/>
      <c r="B55" s="4"/>
      <c r="C55" s="4"/>
      <c r="D55" s="4"/>
      <c r="E55" s="4"/>
      <c r="F55" s="4"/>
    </row>
    <row r="56" spans="1:6" ht="17.399999999999999" x14ac:dyDescent="0.3">
      <c r="A56" s="4"/>
      <c r="B56" s="4"/>
      <c r="C56" s="4"/>
      <c r="D56" s="4"/>
      <c r="E56" s="4"/>
      <c r="F56" s="4"/>
    </row>
    <row r="57" spans="1:6" ht="17.399999999999999" x14ac:dyDescent="0.3">
      <c r="A57" s="4"/>
      <c r="B57" s="4"/>
      <c r="C57" s="4"/>
      <c r="D57" s="4"/>
      <c r="E57" s="4"/>
      <c r="F57" s="4"/>
    </row>
    <row r="58" spans="1:6" ht="17.399999999999999" x14ac:dyDescent="0.3">
      <c r="A58" s="4"/>
      <c r="B58" s="4"/>
      <c r="C58" s="4"/>
      <c r="D58" s="4"/>
      <c r="E58" s="4"/>
      <c r="F58" s="4"/>
    </row>
    <row r="59" spans="1:6" ht="17.399999999999999" x14ac:dyDescent="0.3">
      <c r="A59" s="4"/>
      <c r="B59" s="4"/>
      <c r="C59" s="4"/>
      <c r="D59" s="4"/>
      <c r="E59" s="4"/>
      <c r="F59" s="4"/>
    </row>
    <row r="60" spans="1:6" ht="17.399999999999999" x14ac:dyDescent="0.3">
      <c r="A60" s="4"/>
      <c r="B60" s="4"/>
      <c r="C60" s="4"/>
      <c r="D60" s="4"/>
      <c r="E60" s="4"/>
      <c r="F60" s="4"/>
    </row>
    <row r="61" spans="1:6" ht="17.399999999999999" x14ac:dyDescent="0.3">
      <c r="A61" s="4"/>
      <c r="B61" s="4"/>
      <c r="C61" s="4"/>
      <c r="D61" s="4"/>
      <c r="E61" s="4"/>
      <c r="F61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8"/>
  <sheetViews>
    <sheetView topLeftCell="A16" workbookViewId="0">
      <selection activeCell="B24" sqref="B24"/>
    </sheetView>
  </sheetViews>
  <sheetFormatPr defaultRowHeight="13.2" x14ac:dyDescent="0.25"/>
  <cols>
    <col min="1" max="1" width="7.109375" bestFit="1" customWidth="1"/>
    <col min="2" max="2" width="13" customWidth="1"/>
    <col min="3" max="3" width="10.88671875" customWidth="1"/>
    <col min="4" max="4" width="6.109375" customWidth="1"/>
    <col min="5" max="5" width="8.5546875" bestFit="1" customWidth="1"/>
    <col min="6" max="6" width="11.33203125" customWidth="1"/>
  </cols>
  <sheetData>
    <row r="1" spans="1:6" ht="18.75" customHeight="1" x14ac:dyDescent="0.25">
      <c r="A1" s="39" t="s">
        <v>147</v>
      </c>
      <c r="B1" s="39" t="s">
        <v>1</v>
      </c>
      <c r="C1" s="39" t="s">
        <v>2</v>
      </c>
      <c r="D1" s="39" t="s">
        <v>229</v>
      </c>
      <c r="E1" s="86" t="s">
        <v>230</v>
      </c>
      <c r="F1" s="86"/>
    </row>
    <row r="2" spans="1:6" x14ac:dyDescent="0.25">
      <c r="A2" s="37">
        <v>141</v>
      </c>
      <c r="B2" s="37" t="s">
        <v>51</v>
      </c>
      <c r="C2" s="37" t="s">
        <v>94</v>
      </c>
      <c r="D2" s="34">
        <v>1988</v>
      </c>
      <c r="E2" s="34" t="s">
        <v>96</v>
      </c>
      <c r="F2" s="83" t="s">
        <v>228</v>
      </c>
    </row>
    <row r="3" spans="1:6" x14ac:dyDescent="0.25">
      <c r="A3" s="37">
        <v>167</v>
      </c>
      <c r="B3" s="37" t="s">
        <v>106</v>
      </c>
      <c r="C3" s="37" t="s">
        <v>25</v>
      </c>
      <c r="D3" s="34">
        <v>1983</v>
      </c>
      <c r="E3" s="34" t="s">
        <v>96</v>
      </c>
      <c r="F3" s="84"/>
    </row>
    <row r="4" spans="1:6" x14ac:dyDescent="0.25">
      <c r="A4" s="37">
        <v>173</v>
      </c>
      <c r="B4" s="37" t="s">
        <v>122</v>
      </c>
      <c r="C4" s="37" t="s">
        <v>123</v>
      </c>
      <c r="D4" s="34">
        <v>1993</v>
      </c>
      <c r="E4" s="34" t="s">
        <v>96</v>
      </c>
      <c r="F4" s="84"/>
    </row>
    <row r="5" spans="1:6" x14ac:dyDescent="0.25">
      <c r="A5" s="37">
        <v>183</v>
      </c>
      <c r="B5" s="37" t="s">
        <v>253</v>
      </c>
      <c r="C5" s="37" t="s">
        <v>32</v>
      </c>
      <c r="D5" s="34">
        <v>1984</v>
      </c>
      <c r="E5" s="34" t="s">
        <v>96</v>
      </c>
      <c r="F5" s="84"/>
    </row>
    <row r="6" spans="1:6" x14ac:dyDescent="0.25">
      <c r="A6" s="37">
        <v>185</v>
      </c>
      <c r="B6" s="37" t="s">
        <v>256</v>
      </c>
      <c r="C6" s="37" t="s">
        <v>257</v>
      </c>
      <c r="D6" s="34">
        <v>1991</v>
      </c>
      <c r="E6" s="34" t="s">
        <v>96</v>
      </c>
      <c r="F6" s="84"/>
    </row>
    <row r="7" spans="1:6" x14ac:dyDescent="0.25">
      <c r="A7" s="34"/>
      <c r="B7" s="34"/>
      <c r="C7" s="34"/>
      <c r="D7" s="34"/>
      <c r="E7" s="34"/>
      <c r="F7" s="34"/>
    </row>
    <row r="8" spans="1:6" x14ac:dyDescent="0.25">
      <c r="A8" s="37">
        <v>105</v>
      </c>
      <c r="B8" s="37" t="s">
        <v>12</v>
      </c>
      <c r="C8" s="37" t="s">
        <v>13</v>
      </c>
      <c r="D8" s="34">
        <v>1976</v>
      </c>
      <c r="E8" s="34" t="s">
        <v>97</v>
      </c>
      <c r="F8" s="83" t="s">
        <v>231</v>
      </c>
    </row>
    <row r="9" spans="1:6" x14ac:dyDescent="0.25">
      <c r="A9" s="37">
        <v>142</v>
      </c>
      <c r="B9" s="37" t="s">
        <v>51</v>
      </c>
      <c r="C9" s="37" t="s">
        <v>13</v>
      </c>
      <c r="D9" s="34">
        <v>1979</v>
      </c>
      <c r="E9" s="34" t="s">
        <v>97</v>
      </c>
      <c r="F9" s="84"/>
    </row>
    <row r="10" spans="1:6" x14ac:dyDescent="0.25">
      <c r="A10" s="37">
        <v>144</v>
      </c>
      <c r="B10" s="37" t="s">
        <v>54</v>
      </c>
      <c r="C10" s="37" t="s">
        <v>20</v>
      </c>
      <c r="D10" s="34">
        <v>1979</v>
      </c>
      <c r="E10" s="34" t="s">
        <v>97</v>
      </c>
      <c r="F10" s="84"/>
    </row>
    <row r="11" spans="1:6" x14ac:dyDescent="0.25">
      <c r="A11" s="37">
        <v>164</v>
      </c>
      <c r="B11" s="37" t="s">
        <v>51</v>
      </c>
      <c r="C11" s="37" t="s">
        <v>25</v>
      </c>
      <c r="D11" s="34">
        <v>1982</v>
      </c>
      <c r="E11" s="34" t="s">
        <v>97</v>
      </c>
      <c r="F11" s="84"/>
    </row>
    <row r="12" spans="1:6" x14ac:dyDescent="0.25">
      <c r="A12" s="37">
        <v>165</v>
      </c>
      <c r="B12" s="37" t="s">
        <v>101</v>
      </c>
      <c r="C12" s="37" t="s">
        <v>102</v>
      </c>
      <c r="D12" s="34">
        <v>1979</v>
      </c>
      <c r="E12" s="34" t="s">
        <v>97</v>
      </c>
      <c r="F12" s="84"/>
    </row>
    <row r="13" spans="1:6" x14ac:dyDescent="0.25">
      <c r="A13" s="37">
        <v>166</v>
      </c>
      <c r="B13" s="37" t="s">
        <v>93</v>
      </c>
      <c r="C13" s="37" t="s">
        <v>49</v>
      </c>
      <c r="D13" s="34">
        <v>1982</v>
      </c>
      <c r="E13" s="34" t="s">
        <v>97</v>
      </c>
      <c r="F13" s="84"/>
    </row>
    <row r="14" spans="1:6" x14ac:dyDescent="0.25">
      <c r="A14" s="37">
        <v>178</v>
      </c>
      <c r="B14" s="37" t="s">
        <v>140</v>
      </c>
      <c r="C14" s="37" t="s">
        <v>141</v>
      </c>
      <c r="D14" s="34">
        <v>1978</v>
      </c>
      <c r="E14" s="34" t="s">
        <v>97</v>
      </c>
      <c r="F14" s="84"/>
    </row>
    <row r="15" spans="1:6" x14ac:dyDescent="0.25">
      <c r="A15" s="37">
        <v>187</v>
      </c>
      <c r="B15" s="37" t="s">
        <v>274</v>
      </c>
      <c r="C15" s="37" t="s">
        <v>29</v>
      </c>
      <c r="D15" s="34">
        <v>1981</v>
      </c>
      <c r="E15" s="34" t="s">
        <v>97</v>
      </c>
      <c r="F15" s="70"/>
    </row>
    <row r="16" spans="1:6" x14ac:dyDescent="0.25">
      <c r="A16" s="34"/>
      <c r="B16" s="34"/>
      <c r="C16" s="34"/>
      <c r="D16" s="34"/>
      <c r="E16" s="34"/>
      <c r="F16" s="34"/>
    </row>
    <row r="17" spans="1:6" x14ac:dyDescent="0.25">
      <c r="A17" s="37">
        <v>126</v>
      </c>
      <c r="B17" s="37" t="s">
        <v>33</v>
      </c>
      <c r="C17" s="37" t="s">
        <v>34</v>
      </c>
      <c r="D17" s="34">
        <v>1972</v>
      </c>
      <c r="E17" s="34" t="s">
        <v>98</v>
      </c>
      <c r="F17" s="84" t="s">
        <v>276</v>
      </c>
    </row>
    <row r="18" spans="1:6" x14ac:dyDescent="0.25">
      <c r="A18" s="37">
        <v>158</v>
      </c>
      <c r="B18" s="37" t="s">
        <v>103</v>
      </c>
      <c r="C18" s="37" t="s">
        <v>13</v>
      </c>
      <c r="D18" s="34">
        <v>1970</v>
      </c>
      <c r="E18" s="34" t="s">
        <v>98</v>
      </c>
      <c r="F18" s="84"/>
    </row>
    <row r="19" spans="1:6" x14ac:dyDescent="0.25">
      <c r="A19" s="37">
        <v>159</v>
      </c>
      <c r="B19" s="37" t="s">
        <v>81</v>
      </c>
      <c r="C19" s="37" t="s">
        <v>13</v>
      </c>
      <c r="D19" s="34">
        <v>1973</v>
      </c>
      <c r="E19" s="34" t="s">
        <v>98</v>
      </c>
      <c r="F19" s="84"/>
    </row>
    <row r="20" spans="1:6" x14ac:dyDescent="0.25">
      <c r="A20" s="37">
        <v>160</v>
      </c>
      <c r="B20" s="37" t="s">
        <v>82</v>
      </c>
      <c r="C20" s="37" t="s">
        <v>83</v>
      </c>
      <c r="D20" s="34">
        <v>1971</v>
      </c>
      <c r="E20" s="34" t="s">
        <v>98</v>
      </c>
      <c r="F20" s="84"/>
    </row>
    <row r="21" spans="1:6" x14ac:dyDescent="0.25">
      <c r="A21" s="37">
        <v>174</v>
      </c>
      <c r="B21" s="37" t="s">
        <v>124</v>
      </c>
      <c r="C21" s="37" t="s">
        <v>43</v>
      </c>
      <c r="D21" s="34">
        <v>1968</v>
      </c>
      <c r="E21" s="34" t="s">
        <v>98</v>
      </c>
      <c r="F21" s="84"/>
    </row>
    <row r="22" spans="1:6" x14ac:dyDescent="0.25">
      <c r="A22" s="37">
        <v>180</v>
      </c>
      <c r="B22" s="37" t="s">
        <v>137</v>
      </c>
      <c r="C22" s="37" t="s">
        <v>13</v>
      </c>
      <c r="D22" s="34">
        <v>1972</v>
      </c>
      <c r="E22" s="34" t="s">
        <v>98</v>
      </c>
      <c r="F22" s="84"/>
    </row>
    <row r="23" spans="1:6" x14ac:dyDescent="0.25">
      <c r="A23" s="37">
        <v>181</v>
      </c>
      <c r="B23" s="37" t="s">
        <v>142</v>
      </c>
      <c r="C23" s="37" t="s">
        <v>53</v>
      </c>
      <c r="D23" s="34">
        <v>1975</v>
      </c>
      <c r="E23" s="34" t="s">
        <v>98</v>
      </c>
      <c r="F23" s="85"/>
    </row>
    <row r="24" spans="1:6" x14ac:dyDescent="0.25">
      <c r="A24" s="95">
        <v>189</v>
      </c>
      <c r="B24" s="95"/>
      <c r="C24" s="95"/>
      <c r="D24" s="96"/>
      <c r="E24" s="96"/>
      <c r="F24" s="70"/>
    </row>
    <row r="25" spans="1:6" x14ac:dyDescent="0.25">
      <c r="F25" s="84" t="s">
        <v>233</v>
      </c>
    </row>
    <row r="26" spans="1:6" x14ac:dyDescent="0.25">
      <c r="A26" s="37">
        <v>110</v>
      </c>
      <c r="B26" s="37" t="s">
        <v>17</v>
      </c>
      <c r="C26" s="37" t="s">
        <v>16</v>
      </c>
      <c r="D26" s="34">
        <v>1957</v>
      </c>
      <c r="E26" s="34" t="s">
        <v>99</v>
      </c>
      <c r="F26" s="84"/>
    </row>
    <row r="27" spans="1:6" x14ac:dyDescent="0.25">
      <c r="A27" s="37">
        <v>113</v>
      </c>
      <c r="B27" s="37" t="s">
        <v>19</v>
      </c>
      <c r="C27" s="37" t="s">
        <v>20</v>
      </c>
      <c r="D27" s="34">
        <v>1963</v>
      </c>
      <c r="E27" s="34" t="s">
        <v>99</v>
      </c>
      <c r="F27" s="84"/>
    </row>
    <row r="28" spans="1:6" x14ac:dyDescent="0.25">
      <c r="A28" s="37">
        <v>114</v>
      </c>
      <c r="B28" s="37" t="s">
        <v>21</v>
      </c>
      <c r="C28" s="37" t="s">
        <v>22</v>
      </c>
      <c r="D28" s="34">
        <v>1958</v>
      </c>
      <c r="E28" s="34" t="s">
        <v>99</v>
      </c>
      <c r="F28" s="84"/>
    </row>
    <row r="29" spans="1:6" x14ac:dyDescent="0.25">
      <c r="A29" s="37">
        <v>115</v>
      </c>
      <c r="B29" s="37" t="s">
        <v>23</v>
      </c>
      <c r="C29" s="37" t="s">
        <v>11</v>
      </c>
      <c r="D29" s="34">
        <v>1957</v>
      </c>
      <c r="E29" s="34" t="s">
        <v>99</v>
      </c>
      <c r="F29" s="84"/>
    </row>
    <row r="30" spans="1:6" x14ac:dyDescent="0.25">
      <c r="A30" s="37">
        <v>120</v>
      </c>
      <c r="B30" s="37" t="s">
        <v>26</v>
      </c>
      <c r="C30" s="37" t="s">
        <v>27</v>
      </c>
      <c r="D30" s="34">
        <v>1956</v>
      </c>
      <c r="E30" s="34" t="s">
        <v>99</v>
      </c>
      <c r="F30" s="84"/>
    </row>
    <row r="31" spans="1:6" x14ac:dyDescent="0.25">
      <c r="A31" s="37">
        <v>124</v>
      </c>
      <c r="B31" s="37" t="s">
        <v>30</v>
      </c>
      <c r="C31" s="37" t="s">
        <v>31</v>
      </c>
      <c r="D31" s="34">
        <v>1960</v>
      </c>
      <c r="E31" s="34" t="s">
        <v>99</v>
      </c>
      <c r="F31" s="84"/>
    </row>
    <row r="32" spans="1:6" x14ac:dyDescent="0.25">
      <c r="A32" s="37">
        <v>128</v>
      </c>
      <c r="B32" s="37" t="s">
        <v>35</v>
      </c>
      <c r="C32" s="37" t="s">
        <v>36</v>
      </c>
      <c r="D32" s="34">
        <v>1965</v>
      </c>
      <c r="E32" s="34" t="s">
        <v>99</v>
      </c>
      <c r="F32" s="84"/>
    </row>
    <row r="33" spans="1:9" x14ac:dyDescent="0.25">
      <c r="A33" s="37">
        <v>129</v>
      </c>
      <c r="B33" s="37" t="s">
        <v>37</v>
      </c>
      <c r="C33" s="37" t="s">
        <v>13</v>
      </c>
      <c r="D33" s="34">
        <v>1961</v>
      </c>
      <c r="E33" s="34" t="s">
        <v>99</v>
      </c>
      <c r="F33" s="84"/>
    </row>
    <row r="34" spans="1:9" x14ac:dyDescent="0.25">
      <c r="A34" s="37">
        <v>138</v>
      </c>
      <c r="B34" s="37" t="s">
        <v>46</v>
      </c>
      <c r="C34" s="37" t="s">
        <v>47</v>
      </c>
      <c r="D34" s="34">
        <v>1957</v>
      </c>
      <c r="E34" s="34" t="s">
        <v>99</v>
      </c>
      <c r="F34" s="84"/>
    </row>
    <row r="35" spans="1:9" x14ac:dyDescent="0.25">
      <c r="A35" s="37">
        <v>140</v>
      </c>
      <c r="B35" s="37" t="s">
        <v>50</v>
      </c>
      <c r="C35" s="37" t="s">
        <v>32</v>
      </c>
      <c r="D35" s="34">
        <v>1957</v>
      </c>
      <c r="E35" s="34" t="s">
        <v>99</v>
      </c>
      <c r="F35" s="84"/>
    </row>
    <row r="36" spans="1:9" x14ac:dyDescent="0.25">
      <c r="A36" s="37">
        <v>145</v>
      </c>
      <c r="B36" s="37" t="s">
        <v>55</v>
      </c>
      <c r="C36" s="37" t="s">
        <v>8</v>
      </c>
      <c r="D36" s="34">
        <v>1964</v>
      </c>
      <c r="E36" s="34" t="s">
        <v>99</v>
      </c>
      <c r="F36" s="84"/>
    </row>
    <row r="37" spans="1:9" x14ac:dyDescent="0.25">
      <c r="A37" s="37">
        <v>146</v>
      </c>
      <c r="B37" s="37" t="s">
        <v>56</v>
      </c>
      <c r="C37" s="37" t="s">
        <v>36</v>
      </c>
      <c r="D37" s="34">
        <v>1956</v>
      </c>
      <c r="E37" s="34" t="s">
        <v>99</v>
      </c>
      <c r="F37" s="84"/>
    </row>
    <row r="38" spans="1:9" x14ac:dyDescent="0.25">
      <c r="A38" s="37">
        <v>147</v>
      </c>
      <c r="B38" s="37" t="s">
        <v>57</v>
      </c>
      <c r="C38" s="37" t="s">
        <v>58</v>
      </c>
      <c r="D38" s="34">
        <v>1958</v>
      </c>
      <c r="E38" s="34" t="s">
        <v>99</v>
      </c>
      <c r="F38" s="84"/>
    </row>
    <row r="39" spans="1:9" x14ac:dyDescent="0.25">
      <c r="A39" s="37">
        <v>149</v>
      </c>
      <c r="B39" s="37" t="s">
        <v>60</v>
      </c>
      <c r="C39" s="37" t="s">
        <v>49</v>
      </c>
      <c r="D39" s="34">
        <v>1957</v>
      </c>
      <c r="E39" s="34" t="s">
        <v>99</v>
      </c>
      <c r="F39" s="84"/>
    </row>
    <row r="40" spans="1:9" x14ac:dyDescent="0.25">
      <c r="A40" s="37">
        <v>150</v>
      </c>
      <c r="B40" s="37" t="s">
        <v>61</v>
      </c>
      <c r="C40" s="37" t="s">
        <v>34</v>
      </c>
      <c r="D40" s="34">
        <v>1956</v>
      </c>
      <c r="E40" s="34" t="s">
        <v>99</v>
      </c>
      <c r="F40" s="84"/>
    </row>
    <row r="41" spans="1:9" x14ac:dyDescent="0.25">
      <c r="A41" s="37">
        <v>161</v>
      </c>
      <c r="B41" s="37" t="s">
        <v>84</v>
      </c>
      <c r="C41" s="37" t="s">
        <v>20</v>
      </c>
      <c r="D41" s="34">
        <v>1963</v>
      </c>
      <c r="E41" s="34" t="s">
        <v>99</v>
      </c>
      <c r="F41" s="84"/>
    </row>
    <row r="42" spans="1:9" x14ac:dyDescent="0.25">
      <c r="A42" s="37">
        <v>172</v>
      </c>
      <c r="B42" s="37" t="s">
        <v>119</v>
      </c>
      <c r="C42" s="37" t="s">
        <v>120</v>
      </c>
      <c r="D42" s="34">
        <v>1959</v>
      </c>
      <c r="E42" s="34" t="s">
        <v>99</v>
      </c>
      <c r="F42" s="84"/>
    </row>
    <row r="43" spans="1:9" x14ac:dyDescent="0.25">
      <c r="A43" s="37">
        <v>171</v>
      </c>
      <c r="B43" s="37" t="s">
        <v>118</v>
      </c>
      <c r="C43" s="37" t="s">
        <v>27</v>
      </c>
      <c r="D43" s="34">
        <v>1962</v>
      </c>
      <c r="E43" s="34" t="s">
        <v>99</v>
      </c>
      <c r="F43" s="84"/>
      <c r="I43" t="s">
        <v>128</v>
      </c>
    </row>
    <row r="44" spans="1:9" x14ac:dyDescent="0.25">
      <c r="A44" s="37">
        <v>175</v>
      </c>
      <c r="B44" s="37" t="s">
        <v>125</v>
      </c>
      <c r="C44" s="37" t="s">
        <v>49</v>
      </c>
      <c r="D44" s="34">
        <v>1958</v>
      </c>
      <c r="E44" s="34" t="s">
        <v>99</v>
      </c>
      <c r="F44" s="84"/>
    </row>
    <row r="45" spans="1:9" x14ac:dyDescent="0.25">
      <c r="A45" s="37">
        <v>176</v>
      </c>
      <c r="B45" s="37" t="s">
        <v>127</v>
      </c>
      <c r="C45" s="37" t="s">
        <v>63</v>
      </c>
      <c r="D45" s="34">
        <v>1964</v>
      </c>
      <c r="E45" s="34" t="s">
        <v>99</v>
      </c>
      <c r="F45" s="84"/>
    </row>
    <row r="46" spans="1:9" x14ac:dyDescent="0.25">
      <c r="A46" s="37">
        <v>179</v>
      </c>
      <c r="B46" s="37" t="s">
        <v>138</v>
      </c>
      <c r="C46" s="37" t="s">
        <v>139</v>
      </c>
      <c r="D46" s="34">
        <v>1965</v>
      </c>
      <c r="E46" s="34" t="s">
        <v>99</v>
      </c>
      <c r="F46" s="84"/>
    </row>
    <row r="47" spans="1:9" x14ac:dyDescent="0.25">
      <c r="A47" s="37">
        <v>182</v>
      </c>
      <c r="B47" s="37" t="s">
        <v>252</v>
      </c>
      <c r="C47" s="37" t="s">
        <v>43</v>
      </c>
      <c r="D47" s="34">
        <v>1961</v>
      </c>
      <c r="E47" s="34" t="s">
        <v>99</v>
      </c>
      <c r="F47" s="84"/>
    </row>
    <row r="48" spans="1:9" x14ac:dyDescent="0.25">
      <c r="A48" s="37">
        <v>184</v>
      </c>
      <c r="B48" s="37" t="s">
        <v>254</v>
      </c>
      <c r="C48" s="37" t="s">
        <v>58</v>
      </c>
      <c r="D48" s="34">
        <v>1959</v>
      </c>
      <c r="E48" s="34" t="s">
        <v>99</v>
      </c>
      <c r="F48" s="85"/>
    </row>
    <row r="49" spans="1:6" x14ac:dyDescent="0.25">
      <c r="A49" s="34"/>
      <c r="B49" s="34"/>
      <c r="C49" s="34"/>
      <c r="D49" s="34"/>
      <c r="E49" s="34"/>
      <c r="F49" s="52"/>
    </row>
    <row r="50" spans="1:6" x14ac:dyDescent="0.25">
      <c r="A50" s="37">
        <v>101</v>
      </c>
      <c r="B50" s="37" t="s">
        <v>7</v>
      </c>
      <c r="C50" s="37" t="s">
        <v>8</v>
      </c>
      <c r="D50" s="34">
        <v>1950</v>
      </c>
      <c r="E50" s="34" t="s">
        <v>100</v>
      </c>
      <c r="F50" s="89" t="s">
        <v>234</v>
      </c>
    </row>
    <row r="51" spans="1:6" x14ac:dyDescent="0.25">
      <c r="A51" s="37">
        <v>102</v>
      </c>
      <c r="B51" s="37" t="s">
        <v>9</v>
      </c>
      <c r="C51" s="37" t="s">
        <v>8</v>
      </c>
      <c r="D51" s="34">
        <v>1954</v>
      </c>
      <c r="E51" s="34" t="s">
        <v>99</v>
      </c>
      <c r="F51" s="90"/>
    </row>
    <row r="52" spans="1:6" x14ac:dyDescent="0.25">
      <c r="A52" s="37">
        <v>103</v>
      </c>
      <c r="B52" s="37" t="s">
        <v>10</v>
      </c>
      <c r="C52" s="37" t="s">
        <v>11</v>
      </c>
      <c r="D52" s="34">
        <v>1948</v>
      </c>
      <c r="E52" s="34" t="s">
        <v>100</v>
      </c>
      <c r="F52" s="90"/>
    </row>
    <row r="53" spans="1:6" x14ac:dyDescent="0.25">
      <c r="A53" s="37">
        <v>106</v>
      </c>
      <c r="B53" s="37" t="s">
        <v>14</v>
      </c>
      <c r="C53" s="37" t="s">
        <v>8</v>
      </c>
      <c r="D53" s="34">
        <v>1946</v>
      </c>
      <c r="E53" s="34" t="s">
        <v>100</v>
      </c>
      <c r="F53" s="90"/>
    </row>
    <row r="54" spans="1:6" x14ac:dyDescent="0.25">
      <c r="A54" s="37">
        <v>108</v>
      </c>
      <c r="B54" s="37" t="s">
        <v>240</v>
      </c>
      <c r="C54" s="37" t="s">
        <v>241</v>
      </c>
      <c r="D54" s="34">
        <v>1955</v>
      </c>
      <c r="E54" s="34" t="s">
        <v>100</v>
      </c>
      <c r="F54" s="90"/>
    </row>
    <row r="55" spans="1:6" x14ac:dyDescent="0.25">
      <c r="A55" s="37">
        <v>109</v>
      </c>
      <c r="B55" s="37" t="s">
        <v>15</v>
      </c>
      <c r="C55" s="37" t="s">
        <v>16</v>
      </c>
      <c r="D55" s="34">
        <v>1942</v>
      </c>
      <c r="E55" s="34" t="s">
        <v>100</v>
      </c>
      <c r="F55" s="90"/>
    </row>
    <row r="56" spans="1:6" x14ac:dyDescent="0.25">
      <c r="A56" s="37">
        <v>112</v>
      </c>
      <c r="B56" s="37" t="s">
        <v>18</v>
      </c>
      <c r="C56" s="37" t="s">
        <v>11</v>
      </c>
      <c r="D56" s="34">
        <v>1955</v>
      </c>
      <c r="E56" s="34" t="s">
        <v>100</v>
      </c>
      <c r="F56" s="90"/>
    </row>
    <row r="57" spans="1:6" x14ac:dyDescent="0.25">
      <c r="A57" s="37">
        <v>122</v>
      </c>
      <c r="B57" s="37" t="s">
        <v>28</v>
      </c>
      <c r="C57" s="37" t="s">
        <v>29</v>
      </c>
      <c r="D57" s="34">
        <v>1940</v>
      </c>
      <c r="E57" s="34" t="s">
        <v>100</v>
      </c>
      <c r="F57" s="90"/>
    </row>
    <row r="58" spans="1:6" x14ac:dyDescent="0.25">
      <c r="A58" s="37">
        <v>130</v>
      </c>
      <c r="B58" s="37" t="s">
        <v>38</v>
      </c>
      <c r="C58" s="37" t="s">
        <v>39</v>
      </c>
      <c r="D58" s="34">
        <v>1947</v>
      </c>
      <c r="E58" s="34" t="s">
        <v>100</v>
      </c>
      <c r="F58" s="90"/>
    </row>
    <row r="59" spans="1:6" x14ac:dyDescent="0.25">
      <c r="A59" s="37">
        <v>131</v>
      </c>
      <c r="B59" s="37" t="s">
        <v>38</v>
      </c>
      <c r="C59" s="37" t="s">
        <v>36</v>
      </c>
      <c r="D59" s="34">
        <v>1953</v>
      </c>
      <c r="E59" s="34" t="s">
        <v>100</v>
      </c>
      <c r="F59" s="90"/>
    </row>
    <row r="60" spans="1:6" x14ac:dyDescent="0.25">
      <c r="A60" s="37">
        <v>132</v>
      </c>
      <c r="B60" s="37" t="s">
        <v>40</v>
      </c>
      <c r="C60" s="37" t="s">
        <v>41</v>
      </c>
      <c r="D60" s="34">
        <v>1947</v>
      </c>
      <c r="E60" s="34" t="s">
        <v>100</v>
      </c>
      <c r="F60" s="90"/>
    </row>
    <row r="61" spans="1:6" x14ac:dyDescent="0.25">
      <c r="A61" s="37">
        <v>133</v>
      </c>
      <c r="B61" s="37" t="s">
        <v>42</v>
      </c>
      <c r="C61" s="37" t="s">
        <v>43</v>
      </c>
      <c r="D61" s="34">
        <v>1950</v>
      </c>
      <c r="E61" s="34" t="s">
        <v>100</v>
      </c>
      <c r="F61" s="90"/>
    </row>
    <row r="62" spans="1:6" x14ac:dyDescent="0.25">
      <c r="A62" s="37">
        <v>136</v>
      </c>
      <c r="B62" s="37" t="s">
        <v>45</v>
      </c>
      <c r="C62" s="37" t="s">
        <v>43</v>
      </c>
      <c r="D62" s="34">
        <v>1950</v>
      </c>
      <c r="E62" s="34" t="s">
        <v>100</v>
      </c>
      <c r="F62" s="90"/>
    </row>
    <row r="63" spans="1:6" x14ac:dyDescent="0.25">
      <c r="A63" s="37">
        <v>143</v>
      </c>
      <c r="B63" s="37" t="s">
        <v>52</v>
      </c>
      <c r="C63" s="37" t="s">
        <v>53</v>
      </c>
      <c r="D63" s="34">
        <v>1951</v>
      </c>
      <c r="E63" s="34" t="s">
        <v>100</v>
      </c>
      <c r="F63" s="90"/>
    </row>
    <row r="64" spans="1:6" x14ac:dyDescent="0.25">
      <c r="A64" s="37">
        <v>153</v>
      </c>
      <c r="B64" s="37" t="s">
        <v>62</v>
      </c>
      <c r="C64" s="37" t="s">
        <v>32</v>
      </c>
      <c r="D64" s="34">
        <v>1952</v>
      </c>
      <c r="E64" s="34" t="s">
        <v>100</v>
      </c>
      <c r="F64" s="90"/>
    </row>
    <row r="65" spans="1:9" x14ac:dyDescent="0.25">
      <c r="A65" s="37">
        <v>157</v>
      </c>
      <c r="B65" s="37" t="s">
        <v>51</v>
      </c>
      <c r="C65" s="37" t="s">
        <v>104</v>
      </c>
      <c r="D65" s="34">
        <v>1955</v>
      </c>
      <c r="E65" s="34" t="s">
        <v>100</v>
      </c>
      <c r="F65" s="90"/>
    </row>
    <row r="66" spans="1:9" x14ac:dyDescent="0.25">
      <c r="A66" s="37">
        <v>169</v>
      </c>
      <c r="B66" s="37" t="s">
        <v>115</v>
      </c>
      <c r="C66" s="37" t="s">
        <v>44</v>
      </c>
      <c r="D66" s="34">
        <v>1951</v>
      </c>
      <c r="E66" s="34" t="s">
        <v>100</v>
      </c>
      <c r="F66" s="90"/>
    </row>
    <row r="67" spans="1:9" x14ac:dyDescent="0.25">
      <c r="A67" s="37">
        <v>186</v>
      </c>
      <c r="B67" s="37" t="s">
        <v>263</v>
      </c>
      <c r="C67" s="37" t="s">
        <v>49</v>
      </c>
      <c r="D67" s="34">
        <v>1952</v>
      </c>
      <c r="E67" s="34" t="s">
        <v>100</v>
      </c>
      <c r="F67" s="91"/>
    </row>
    <row r="68" spans="1:9" x14ac:dyDescent="0.25">
      <c r="A68" s="34"/>
      <c r="B68" s="34"/>
      <c r="C68" s="34"/>
      <c r="D68" s="34"/>
      <c r="E68" s="40"/>
      <c r="F68" s="53"/>
    </row>
    <row r="69" spans="1:9" x14ac:dyDescent="0.25">
      <c r="A69" s="39" t="s">
        <v>147</v>
      </c>
      <c r="B69" s="39" t="s">
        <v>1</v>
      </c>
      <c r="C69" s="39" t="s">
        <v>2</v>
      </c>
      <c r="D69" s="39" t="s">
        <v>229</v>
      </c>
      <c r="E69" s="87" t="s">
        <v>230</v>
      </c>
      <c r="F69" s="88"/>
    </row>
    <row r="70" spans="1:9" x14ac:dyDescent="0.25">
      <c r="A70" s="37">
        <v>218</v>
      </c>
      <c r="B70" s="37" t="s">
        <v>55</v>
      </c>
      <c r="C70" s="37" t="s">
        <v>105</v>
      </c>
      <c r="D70" s="34">
        <v>1987</v>
      </c>
      <c r="E70" s="34" t="s">
        <v>96</v>
      </c>
      <c r="F70" s="83" t="s">
        <v>228</v>
      </c>
    </row>
    <row r="71" spans="1:9" x14ac:dyDescent="0.25">
      <c r="A71" s="37">
        <v>226</v>
      </c>
      <c r="B71" s="37" t="s">
        <v>116</v>
      </c>
      <c r="C71" s="37" t="s">
        <v>88</v>
      </c>
      <c r="D71" s="34">
        <v>1988</v>
      </c>
      <c r="E71" s="34" t="s">
        <v>96</v>
      </c>
      <c r="F71" s="84"/>
    </row>
    <row r="72" spans="1:9" x14ac:dyDescent="0.25">
      <c r="A72" s="37">
        <v>231</v>
      </c>
      <c r="B72" s="38" t="s">
        <v>237</v>
      </c>
      <c r="C72" s="38" t="s">
        <v>236</v>
      </c>
      <c r="D72" s="34">
        <v>1987</v>
      </c>
      <c r="E72" s="34" t="s">
        <v>96</v>
      </c>
      <c r="F72" s="85"/>
    </row>
    <row r="73" spans="1:9" x14ac:dyDescent="0.25">
      <c r="A73" s="34"/>
      <c r="B73" s="54"/>
      <c r="C73" s="54"/>
      <c r="D73" s="34"/>
      <c r="E73" s="34"/>
      <c r="F73" s="34"/>
    </row>
    <row r="74" spans="1:9" x14ac:dyDescent="0.25">
      <c r="A74" s="37">
        <v>225</v>
      </c>
      <c r="B74" s="37" t="s">
        <v>114</v>
      </c>
      <c r="C74" s="37" t="s">
        <v>69</v>
      </c>
      <c r="D74" s="34">
        <v>1985</v>
      </c>
      <c r="E74" s="34" t="s">
        <v>97</v>
      </c>
      <c r="F74" s="83" t="s">
        <v>231</v>
      </c>
    </row>
    <row r="75" spans="1:9" x14ac:dyDescent="0.25">
      <c r="A75" s="37">
        <v>230</v>
      </c>
      <c r="B75" s="38" t="s">
        <v>74</v>
      </c>
      <c r="C75" s="38" t="s">
        <v>86</v>
      </c>
      <c r="D75" s="34">
        <v>1985</v>
      </c>
      <c r="E75" s="34" t="s">
        <v>97</v>
      </c>
      <c r="F75" s="85"/>
    </row>
    <row r="76" spans="1:9" x14ac:dyDescent="0.25">
      <c r="A76" s="34"/>
      <c r="B76" s="34"/>
      <c r="C76" s="34"/>
      <c r="D76" s="34"/>
      <c r="E76" s="34"/>
      <c r="F76" s="55"/>
    </row>
    <row r="77" spans="1:9" x14ac:dyDescent="0.25">
      <c r="A77" s="37">
        <v>201</v>
      </c>
      <c r="B77" s="37" t="s">
        <v>64</v>
      </c>
      <c r="C77" s="37" t="s">
        <v>65</v>
      </c>
      <c r="D77" s="34">
        <v>1973</v>
      </c>
      <c r="E77" s="34" t="s">
        <v>98</v>
      </c>
      <c r="F77" s="83" t="s">
        <v>232</v>
      </c>
      <c r="I77" t="s">
        <v>128</v>
      </c>
    </row>
    <row r="78" spans="1:9" x14ac:dyDescent="0.25">
      <c r="A78" s="37">
        <v>220</v>
      </c>
      <c r="B78" s="37" t="s">
        <v>107</v>
      </c>
      <c r="C78" s="37" t="s">
        <v>108</v>
      </c>
      <c r="D78" s="34">
        <v>1973</v>
      </c>
      <c r="E78" s="34" t="s">
        <v>98</v>
      </c>
      <c r="F78" s="84"/>
    </row>
    <row r="79" spans="1:9" x14ac:dyDescent="0.25">
      <c r="A79" s="37">
        <v>224</v>
      </c>
      <c r="B79" s="37" t="s">
        <v>113</v>
      </c>
      <c r="C79" s="37" t="s">
        <v>69</v>
      </c>
      <c r="D79" s="34">
        <v>1975</v>
      </c>
      <c r="E79" s="34" t="s">
        <v>98</v>
      </c>
      <c r="F79" s="84"/>
    </row>
    <row r="80" spans="1:9" x14ac:dyDescent="0.25">
      <c r="A80" s="37">
        <v>227</v>
      </c>
      <c r="B80" s="37" t="s">
        <v>121</v>
      </c>
      <c r="C80" s="37" t="s">
        <v>67</v>
      </c>
      <c r="D80" s="34">
        <v>1971</v>
      </c>
      <c r="E80" s="34" t="s">
        <v>98</v>
      </c>
      <c r="F80" s="84"/>
    </row>
    <row r="81" spans="1:6" x14ac:dyDescent="0.25">
      <c r="A81" s="37">
        <v>228</v>
      </c>
      <c r="B81" s="37" t="s">
        <v>126</v>
      </c>
      <c r="C81" s="37" t="s">
        <v>67</v>
      </c>
      <c r="D81" s="34">
        <v>1971</v>
      </c>
      <c r="E81" s="34" t="s">
        <v>98</v>
      </c>
      <c r="F81" s="84"/>
    </row>
    <row r="82" spans="1:6" x14ac:dyDescent="0.25">
      <c r="A82" s="37">
        <v>232</v>
      </c>
      <c r="B82" s="37" t="s">
        <v>247</v>
      </c>
      <c r="C82" s="37" t="s">
        <v>248</v>
      </c>
      <c r="D82" s="34">
        <v>1973</v>
      </c>
      <c r="E82" s="34" t="s">
        <v>98</v>
      </c>
      <c r="F82" s="85"/>
    </row>
    <row r="83" spans="1:6" ht="13.5" customHeight="1" x14ac:dyDescent="0.25">
      <c r="A83" s="34"/>
      <c r="B83" s="34"/>
      <c r="C83" s="34"/>
      <c r="D83" s="34"/>
      <c r="E83" s="34"/>
      <c r="F83" s="55"/>
    </row>
    <row r="84" spans="1:6" x14ac:dyDescent="0.25">
      <c r="A84" s="37">
        <v>202</v>
      </c>
      <c r="B84" s="37" t="s">
        <v>66</v>
      </c>
      <c r="C84" s="37" t="s">
        <v>67</v>
      </c>
      <c r="D84" s="34">
        <v>1964</v>
      </c>
      <c r="E84" s="34" t="s">
        <v>99</v>
      </c>
      <c r="F84" s="83" t="s">
        <v>233</v>
      </c>
    </row>
    <row r="85" spans="1:6" x14ac:dyDescent="0.25">
      <c r="A85" s="37">
        <v>207</v>
      </c>
      <c r="B85" s="37" t="s">
        <v>74</v>
      </c>
      <c r="C85" s="37" t="s">
        <v>75</v>
      </c>
      <c r="D85" s="34">
        <v>1959</v>
      </c>
      <c r="E85" s="34" t="s">
        <v>99</v>
      </c>
      <c r="F85" s="84"/>
    </row>
    <row r="86" spans="1:6" x14ac:dyDescent="0.25">
      <c r="A86" s="37">
        <v>213</v>
      </c>
      <c r="B86" s="37" t="s">
        <v>76</v>
      </c>
      <c r="C86" s="37" t="s">
        <v>77</v>
      </c>
      <c r="D86" s="34">
        <v>1962</v>
      </c>
      <c r="E86" s="34" t="s">
        <v>99</v>
      </c>
      <c r="F86" s="84"/>
    </row>
    <row r="87" spans="1:6" x14ac:dyDescent="0.25">
      <c r="A87" s="37">
        <v>215</v>
      </c>
      <c r="B87" s="37" t="s">
        <v>79</v>
      </c>
      <c r="C87" s="37" t="s">
        <v>80</v>
      </c>
      <c r="D87" s="34">
        <v>1960</v>
      </c>
      <c r="E87" s="34" t="s">
        <v>99</v>
      </c>
      <c r="F87" s="84"/>
    </row>
    <row r="88" spans="1:6" x14ac:dyDescent="0.25">
      <c r="A88" s="37">
        <v>217</v>
      </c>
      <c r="B88" s="37" t="s">
        <v>85</v>
      </c>
      <c r="C88" s="37" t="s">
        <v>86</v>
      </c>
      <c r="D88" s="34">
        <v>1961</v>
      </c>
      <c r="E88" s="34" t="s">
        <v>99</v>
      </c>
      <c r="F88" s="84"/>
    </row>
    <row r="89" spans="1:6" x14ac:dyDescent="0.25">
      <c r="A89" s="37">
        <v>221</v>
      </c>
      <c r="B89" s="37" t="s">
        <v>89</v>
      </c>
      <c r="C89" s="37" t="s">
        <v>90</v>
      </c>
      <c r="D89" s="34">
        <v>1960</v>
      </c>
      <c r="E89" s="34" t="s">
        <v>99</v>
      </c>
      <c r="F89" s="84"/>
    </row>
    <row r="90" spans="1:6" x14ac:dyDescent="0.25">
      <c r="A90" s="37">
        <v>223</v>
      </c>
      <c r="B90" s="37" t="s">
        <v>111</v>
      </c>
      <c r="C90" s="37" t="s">
        <v>112</v>
      </c>
      <c r="D90" s="34">
        <v>1962</v>
      </c>
      <c r="E90" s="34" t="s">
        <v>99</v>
      </c>
      <c r="F90" s="84"/>
    </row>
    <row r="91" spans="1:6" x14ac:dyDescent="0.25">
      <c r="A91" s="37">
        <v>229</v>
      </c>
      <c r="B91" s="37" t="s">
        <v>143</v>
      </c>
      <c r="C91" s="37" t="s">
        <v>144</v>
      </c>
      <c r="D91" s="34">
        <v>1957</v>
      </c>
      <c r="E91" s="34" t="s">
        <v>99</v>
      </c>
      <c r="F91" s="85"/>
    </row>
    <row r="92" spans="1:6" x14ac:dyDescent="0.25">
      <c r="A92" s="34"/>
      <c r="B92" s="34"/>
      <c r="C92" s="34"/>
      <c r="D92" s="34"/>
      <c r="E92" s="34"/>
      <c r="F92" s="55"/>
    </row>
    <row r="93" spans="1:6" x14ac:dyDescent="0.25">
      <c r="A93" s="37">
        <v>203</v>
      </c>
      <c r="B93" s="37" t="s">
        <v>68</v>
      </c>
      <c r="C93" s="37" t="s">
        <v>69</v>
      </c>
      <c r="D93" s="34">
        <v>1950</v>
      </c>
      <c r="E93" s="40" t="s">
        <v>100</v>
      </c>
      <c r="F93" s="83" t="s">
        <v>234</v>
      </c>
    </row>
    <row r="94" spans="1:6" x14ac:dyDescent="0.25">
      <c r="A94" s="37">
        <v>205</v>
      </c>
      <c r="B94" s="37" t="s">
        <v>70</v>
      </c>
      <c r="C94" s="37" t="s">
        <v>71</v>
      </c>
      <c r="D94" s="34">
        <v>1952</v>
      </c>
      <c r="E94" s="40" t="s">
        <v>100</v>
      </c>
      <c r="F94" s="84"/>
    </row>
    <row r="95" spans="1:6" x14ac:dyDescent="0.25">
      <c r="A95" s="37">
        <v>206</v>
      </c>
      <c r="B95" s="37" t="s">
        <v>72</v>
      </c>
      <c r="C95" s="37" t="s">
        <v>73</v>
      </c>
      <c r="D95" s="34">
        <v>1948</v>
      </c>
      <c r="E95" s="40" t="s">
        <v>100</v>
      </c>
      <c r="F95" s="84"/>
    </row>
    <row r="96" spans="1:6" x14ac:dyDescent="0.25">
      <c r="A96" s="37">
        <v>214</v>
      </c>
      <c r="B96" s="37" t="s">
        <v>78</v>
      </c>
      <c r="C96" s="37" t="s">
        <v>69</v>
      </c>
      <c r="D96" s="34">
        <v>1955</v>
      </c>
      <c r="E96" s="34" t="s">
        <v>100</v>
      </c>
      <c r="F96" s="84"/>
    </row>
    <row r="97" spans="1:6" x14ac:dyDescent="0.25">
      <c r="A97" s="37">
        <v>216</v>
      </c>
      <c r="B97" s="37" t="s">
        <v>91</v>
      </c>
      <c r="C97" s="37" t="s">
        <v>92</v>
      </c>
      <c r="D97" s="34">
        <v>1951</v>
      </c>
      <c r="E97" s="40" t="s">
        <v>100</v>
      </c>
      <c r="F97" s="84"/>
    </row>
    <row r="98" spans="1:6" x14ac:dyDescent="0.25">
      <c r="A98" s="37">
        <v>222</v>
      </c>
      <c r="B98" s="37" t="s">
        <v>109</v>
      </c>
      <c r="C98" s="37" t="s">
        <v>110</v>
      </c>
      <c r="D98" s="34">
        <v>1945</v>
      </c>
      <c r="E98" s="40" t="s">
        <v>100</v>
      </c>
      <c r="F98" s="85"/>
    </row>
  </sheetData>
  <sortState xmlns:xlrd2="http://schemas.microsoft.com/office/spreadsheetml/2017/richdata2" ref="A78:D86">
    <sortCondition ref="A78:A86"/>
  </sortState>
  <mergeCells count="12">
    <mergeCell ref="F84:F91"/>
    <mergeCell ref="F93:F98"/>
    <mergeCell ref="E1:F1"/>
    <mergeCell ref="F8:F14"/>
    <mergeCell ref="F25:F48"/>
    <mergeCell ref="E69:F69"/>
    <mergeCell ref="F77:F82"/>
    <mergeCell ref="F50:F67"/>
    <mergeCell ref="F70:F72"/>
    <mergeCell ref="F17:F23"/>
    <mergeCell ref="F2:F6"/>
    <mergeCell ref="F74:F75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0"/>
  <sheetViews>
    <sheetView topLeftCell="A16" zoomScale="85" zoomScaleNormal="85" workbookViewId="0"/>
  </sheetViews>
  <sheetFormatPr defaultColWidth="28.5546875" defaultRowHeight="93.75" customHeight="1" x14ac:dyDescent="0.25"/>
  <sheetData>
    <row r="1" spans="1:10" ht="93.75" customHeight="1" x14ac:dyDescent="1.45">
      <c r="A1" s="5">
        <v>1</v>
      </c>
      <c r="B1" s="5">
        <v>40</v>
      </c>
      <c r="C1" s="5">
        <v>79</v>
      </c>
      <c r="D1" s="5">
        <v>118</v>
      </c>
      <c r="E1" s="5">
        <v>235</v>
      </c>
      <c r="F1" s="5">
        <v>274</v>
      </c>
      <c r="G1" s="5">
        <v>313</v>
      </c>
      <c r="H1" s="5">
        <v>430</v>
      </c>
      <c r="I1" s="5">
        <v>469</v>
      </c>
      <c r="J1" s="5">
        <v>508</v>
      </c>
    </row>
    <row r="2" spans="1:10" ht="93.75" customHeight="1" x14ac:dyDescent="1.45">
      <c r="A2" s="5">
        <v>2</v>
      </c>
      <c r="B2" s="5">
        <v>41</v>
      </c>
      <c r="C2" s="5">
        <v>80</v>
      </c>
      <c r="D2" s="5">
        <v>119</v>
      </c>
      <c r="E2" s="5">
        <v>236</v>
      </c>
      <c r="F2" s="5">
        <v>275</v>
      </c>
      <c r="G2" s="5">
        <v>314</v>
      </c>
      <c r="H2" s="5">
        <v>431</v>
      </c>
      <c r="I2" s="5">
        <v>470</v>
      </c>
      <c r="J2" s="5">
        <v>509</v>
      </c>
    </row>
    <row r="3" spans="1:10" ht="93.75" customHeight="1" x14ac:dyDescent="1.45">
      <c r="A3" s="5">
        <v>3</v>
      </c>
      <c r="B3" s="5">
        <v>42</v>
      </c>
      <c r="C3" s="5">
        <v>81</v>
      </c>
      <c r="D3" s="5">
        <v>120</v>
      </c>
      <c r="E3" s="5">
        <v>237</v>
      </c>
      <c r="F3" s="5">
        <v>276</v>
      </c>
      <c r="G3" s="5">
        <v>315</v>
      </c>
      <c r="H3" s="5">
        <v>432</v>
      </c>
      <c r="I3" s="5">
        <v>471</v>
      </c>
      <c r="J3" s="5">
        <v>510</v>
      </c>
    </row>
    <row r="4" spans="1:10" ht="93.75" customHeight="1" x14ac:dyDescent="1.45">
      <c r="A4" s="5">
        <v>4</v>
      </c>
      <c r="B4" s="5">
        <v>43</v>
      </c>
      <c r="C4" s="5">
        <v>82</v>
      </c>
      <c r="D4" s="5">
        <v>200</v>
      </c>
      <c r="E4" s="5">
        <v>238</v>
      </c>
      <c r="F4" s="5">
        <v>277</v>
      </c>
      <c r="G4" s="5">
        <v>316</v>
      </c>
      <c r="H4" s="5">
        <v>433</v>
      </c>
      <c r="I4" s="5">
        <v>472</v>
      </c>
      <c r="J4" s="5">
        <v>511</v>
      </c>
    </row>
    <row r="5" spans="1:10" ht="93.75" customHeight="1" x14ac:dyDescent="1.45">
      <c r="A5" s="5">
        <v>5</v>
      </c>
      <c r="B5" s="5">
        <v>44</v>
      </c>
      <c r="C5" s="5">
        <v>83</v>
      </c>
      <c r="D5" s="5">
        <v>201</v>
      </c>
      <c r="E5" s="5">
        <v>239</v>
      </c>
      <c r="F5" s="5">
        <v>278</v>
      </c>
      <c r="G5" s="5">
        <v>317</v>
      </c>
      <c r="H5" s="5">
        <v>434</v>
      </c>
      <c r="I5" s="5">
        <v>473</v>
      </c>
      <c r="J5" s="5">
        <v>512</v>
      </c>
    </row>
    <row r="6" spans="1:10" ht="93.75" customHeight="1" x14ac:dyDescent="1.45">
      <c r="A6" s="5">
        <v>6</v>
      </c>
      <c r="B6" s="5">
        <v>45</v>
      </c>
      <c r="C6" s="5">
        <v>84</v>
      </c>
      <c r="D6" s="5">
        <v>202</v>
      </c>
      <c r="E6" s="5">
        <v>240</v>
      </c>
      <c r="F6" s="5">
        <v>279</v>
      </c>
      <c r="G6" s="5">
        <v>318</v>
      </c>
      <c r="H6" s="5">
        <v>435</v>
      </c>
      <c r="I6" s="5">
        <v>474</v>
      </c>
      <c r="J6" s="5">
        <v>513</v>
      </c>
    </row>
    <row r="7" spans="1:10" ht="93.75" customHeight="1" x14ac:dyDescent="1.45">
      <c r="A7" s="5">
        <v>7</v>
      </c>
      <c r="B7" s="5">
        <v>46</v>
      </c>
      <c r="C7" s="5">
        <v>85</v>
      </c>
      <c r="D7" s="5">
        <v>203</v>
      </c>
      <c r="E7" s="5">
        <v>241</v>
      </c>
      <c r="F7" s="5">
        <v>280</v>
      </c>
      <c r="G7" s="5">
        <v>319</v>
      </c>
      <c r="H7" s="5">
        <v>436</v>
      </c>
      <c r="I7" s="5">
        <v>475</v>
      </c>
      <c r="J7" s="5">
        <v>514</v>
      </c>
    </row>
    <row r="8" spans="1:10" ht="93.75" customHeight="1" x14ac:dyDescent="1.45">
      <c r="A8" s="5">
        <v>8</v>
      </c>
      <c r="B8" s="5">
        <v>47</v>
      </c>
      <c r="C8" s="5">
        <v>86</v>
      </c>
      <c r="D8" s="5">
        <v>204</v>
      </c>
      <c r="E8" s="5">
        <v>242</v>
      </c>
      <c r="F8" s="5">
        <v>281</v>
      </c>
      <c r="G8" s="5">
        <v>320</v>
      </c>
      <c r="H8" s="5">
        <v>437</v>
      </c>
      <c r="I8" s="5">
        <v>476</v>
      </c>
      <c r="J8" s="5">
        <v>515</v>
      </c>
    </row>
    <row r="9" spans="1:10" ht="93.75" customHeight="1" x14ac:dyDescent="1.45">
      <c r="A9" s="5">
        <v>9</v>
      </c>
      <c r="B9" s="5">
        <v>48</v>
      </c>
      <c r="C9" s="5">
        <v>87</v>
      </c>
      <c r="D9" s="5">
        <v>205</v>
      </c>
      <c r="E9" s="5">
        <v>243</v>
      </c>
      <c r="F9" s="5">
        <v>282</v>
      </c>
      <c r="G9" s="5">
        <v>400</v>
      </c>
      <c r="H9" s="5">
        <v>438</v>
      </c>
      <c r="I9" s="5">
        <v>477</v>
      </c>
      <c r="J9" s="5">
        <v>516</v>
      </c>
    </row>
    <row r="10" spans="1:10" ht="93.75" customHeight="1" x14ac:dyDescent="1.45">
      <c r="A10" s="5">
        <v>10</v>
      </c>
      <c r="B10" s="5">
        <v>49</v>
      </c>
      <c r="C10" s="5">
        <v>88</v>
      </c>
      <c r="D10" s="5">
        <v>206</v>
      </c>
      <c r="E10" s="5">
        <v>244</v>
      </c>
      <c r="F10" s="5">
        <v>283</v>
      </c>
      <c r="G10" s="5">
        <v>401</v>
      </c>
      <c r="H10" s="5">
        <v>439</v>
      </c>
      <c r="I10" s="5">
        <v>478</v>
      </c>
      <c r="J10" s="5">
        <v>517</v>
      </c>
    </row>
    <row r="11" spans="1:10" ht="93.75" customHeight="1" x14ac:dyDescent="1.45">
      <c r="A11" s="5">
        <v>11</v>
      </c>
      <c r="B11" s="5">
        <v>50</v>
      </c>
      <c r="C11" s="5">
        <v>89</v>
      </c>
      <c r="D11" s="5">
        <v>207</v>
      </c>
      <c r="E11" s="5">
        <v>245</v>
      </c>
      <c r="F11" s="5">
        <v>284</v>
      </c>
      <c r="G11" s="5">
        <v>402</v>
      </c>
      <c r="H11" s="5">
        <v>440</v>
      </c>
      <c r="I11" s="5">
        <v>479</v>
      </c>
      <c r="J11" s="5">
        <v>518</v>
      </c>
    </row>
    <row r="12" spans="1:10" ht="93.75" customHeight="1" x14ac:dyDescent="1.45">
      <c r="A12" s="5">
        <v>12</v>
      </c>
      <c r="B12" s="5">
        <v>51</v>
      </c>
      <c r="C12" s="5">
        <v>90</v>
      </c>
      <c r="D12" s="5">
        <v>208</v>
      </c>
      <c r="E12" s="5">
        <v>246</v>
      </c>
      <c r="F12" s="5">
        <v>285</v>
      </c>
      <c r="G12" s="5">
        <v>403</v>
      </c>
      <c r="H12" s="5">
        <v>441</v>
      </c>
      <c r="I12" s="5">
        <v>480</v>
      </c>
      <c r="J12" s="5">
        <v>519</v>
      </c>
    </row>
    <row r="13" spans="1:10" ht="93.75" customHeight="1" x14ac:dyDescent="1.45">
      <c r="A13" s="5">
        <v>13</v>
      </c>
      <c r="B13" s="5">
        <v>52</v>
      </c>
      <c r="C13" s="5">
        <v>91</v>
      </c>
      <c r="D13" s="5">
        <v>209</v>
      </c>
      <c r="E13" s="5">
        <v>247</v>
      </c>
      <c r="F13" s="5">
        <v>286</v>
      </c>
      <c r="G13" s="5">
        <v>404</v>
      </c>
      <c r="H13" s="5">
        <v>442</v>
      </c>
      <c r="I13" s="5">
        <v>481</v>
      </c>
      <c r="J13" s="5">
        <v>520</v>
      </c>
    </row>
    <row r="14" spans="1:10" ht="93.75" customHeight="1" x14ac:dyDescent="1.45">
      <c r="A14" s="5">
        <v>14</v>
      </c>
      <c r="B14" s="5">
        <v>53</v>
      </c>
      <c r="C14" s="5">
        <v>92</v>
      </c>
      <c r="D14" s="5">
        <v>210</v>
      </c>
      <c r="E14" s="5">
        <v>248</v>
      </c>
      <c r="F14" s="5">
        <v>287</v>
      </c>
      <c r="G14" s="5">
        <v>405</v>
      </c>
      <c r="H14" s="5">
        <v>443</v>
      </c>
      <c r="I14" s="5">
        <v>482</v>
      </c>
    </row>
    <row r="15" spans="1:10" ht="93.75" customHeight="1" x14ac:dyDescent="1.45">
      <c r="A15" s="5">
        <v>15</v>
      </c>
      <c r="B15" s="5">
        <v>54</v>
      </c>
      <c r="C15" s="5">
        <v>93</v>
      </c>
      <c r="D15" s="5">
        <v>211</v>
      </c>
      <c r="E15" s="5">
        <v>249</v>
      </c>
      <c r="F15" s="5">
        <v>288</v>
      </c>
      <c r="G15" s="5">
        <v>406</v>
      </c>
      <c r="H15" s="5">
        <v>444</v>
      </c>
      <c r="I15" s="5">
        <v>483</v>
      </c>
    </row>
    <row r="16" spans="1:10" ht="93.75" customHeight="1" x14ac:dyDescent="1.45">
      <c r="A16" s="5">
        <v>16</v>
      </c>
      <c r="B16" s="5">
        <v>55</v>
      </c>
      <c r="C16" s="5">
        <v>94</v>
      </c>
      <c r="D16" s="5">
        <v>212</v>
      </c>
      <c r="E16" s="5">
        <v>250</v>
      </c>
      <c r="F16" s="5">
        <v>289</v>
      </c>
      <c r="G16" s="5">
        <v>407</v>
      </c>
      <c r="H16" s="5">
        <v>445</v>
      </c>
      <c r="I16" s="5">
        <v>484</v>
      </c>
    </row>
    <row r="17" spans="1:9" ht="93.75" customHeight="1" x14ac:dyDescent="1.45">
      <c r="A17" s="5">
        <v>17</v>
      </c>
      <c r="B17" s="5">
        <v>56</v>
      </c>
      <c r="C17" s="5">
        <v>95</v>
      </c>
      <c r="D17" s="5">
        <v>213</v>
      </c>
      <c r="E17" s="5">
        <v>251</v>
      </c>
      <c r="F17" s="5">
        <v>290</v>
      </c>
      <c r="G17" s="5">
        <v>408</v>
      </c>
      <c r="H17" s="5">
        <v>446</v>
      </c>
      <c r="I17" s="5">
        <v>485</v>
      </c>
    </row>
    <row r="18" spans="1:9" ht="93.75" customHeight="1" x14ac:dyDescent="1.45">
      <c r="A18" s="5">
        <v>18</v>
      </c>
      <c r="B18" s="5">
        <v>57</v>
      </c>
      <c r="C18" s="5">
        <v>96</v>
      </c>
      <c r="D18" s="5">
        <v>214</v>
      </c>
      <c r="E18" s="5">
        <v>252</v>
      </c>
      <c r="F18" s="5">
        <v>291</v>
      </c>
      <c r="G18" s="5">
        <v>409</v>
      </c>
      <c r="H18" s="5">
        <v>447</v>
      </c>
      <c r="I18" s="5">
        <v>486</v>
      </c>
    </row>
    <row r="19" spans="1:9" ht="93.75" customHeight="1" x14ac:dyDescent="1.45">
      <c r="A19" s="5">
        <v>19</v>
      </c>
      <c r="B19" s="5">
        <v>58</v>
      </c>
      <c r="C19" s="5">
        <v>97</v>
      </c>
      <c r="D19" s="5">
        <v>215</v>
      </c>
      <c r="E19" s="5">
        <v>253</v>
      </c>
      <c r="F19" s="5">
        <v>292</v>
      </c>
      <c r="G19" s="5">
        <v>410</v>
      </c>
      <c r="H19" s="5">
        <v>448</v>
      </c>
      <c r="I19" s="5">
        <v>487</v>
      </c>
    </row>
    <row r="20" spans="1:9" ht="93.75" customHeight="1" x14ac:dyDescent="1.45">
      <c r="A20" s="5">
        <v>20</v>
      </c>
      <c r="B20" s="5">
        <v>59</v>
      </c>
      <c r="C20" s="5">
        <v>98</v>
      </c>
      <c r="D20" s="5">
        <v>216</v>
      </c>
      <c r="E20" s="5">
        <v>254</v>
      </c>
      <c r="F20" s="5">
        <v>293</v>
      </c>
      <c r="G20" s="5">
        <v>411</v>
      </c>
      <c r="H20" s="5">
        <v>449</v>
      </c>
      <c r="I20" s="5">
        <v>488</v>
      </c>
    </row>
    <row r="21" spans="1:9" ht="93.75" customHeight="1" x14ac:dyDescent="1.45">
      <c r="A21" s="5">
        <v>21</v>
      </c>
      <c r="B21" s="5">
        <v>60</v>
      </c>
      <c r="C21" s="5">
        <v>99</v>
      </c>
      <c r="D21" s="5">
        <v>217</v>
      </c>
      <c r="E21" s="5">
        <v>255</v>
      </c>
      <c r="F21" s="5">
        <v>294</v>
      </c>
      <c r="G21" s="5">
        <v>412</v>
      </c>
      <c r="H21" s="5">
        <v>450</v>
      </c>
      <c r="I21" s="5">
        <v>489</v>
      </c>
    </row>
    <row r="22" spans="1:9" ht="93.75" customHeight="1" x14ac:dyDescent="1.45">
      <c r="A22" s="5">
        <v>22</v>
      </c>
      <c r="B22" s="5">
        <v>61</v>
      </c>
      <c r="C22" s="5">
        <v>100</v>
      </c>
      <c r="D22" s="5">
        <v>218</v>
      </c>
      <c r="E22" s="5">
        <v>256</v>
      </c>
      <c r="F22" s="5">
        <v>295</v>
      </c>
      <c r="G22" s="5">
        <v>413</v>
      </c>
      <c r="H22" s="5">
        <v>451</v>
      </c>
      <c r="I22" s="5">
        <v>490</v>
      </c>
    </row>
    <row r="23" spans="1:9" ht="93.75" customHeight="1" x14ac:dyDescent="1.45">
      <c r="A23" s="5">
        <v>23</v>
      </c>
      <c r="B23" s="5">
        <v>62</v>
      </c>
      <c r="C23" s="5">
        <v>101</v>
      </c>
      <c r="D23" s="5">
        <v>219</v>
      </c>
      <c r="E23" s="5">
        <v>257</v>
      </c>
      <c r="F23" s="5">
        <v>296</v>
      </c>
      <c r="G23" s="5">
        <v>414</v>
      </c>
      <c r="H23" s="5">
        <v>452</v>
      </c>
      <c r="I23" s="5">
        <v>491</v>
      </c>
    </row>
    <row r="24" spans="1:9" ht="93.75" customHeight="1" x14ac:dyDescent="1.45">
      <c r="A24" s="5">
        <v>24</v>
      </c>
      <c r="B24" s="5">
        <v>63</v>
      </c>
      <c r="C24" s="5">
        <v>102</v>
      </c>
      <c r="D24" s="5">
        <v>220</v>
      </c>
      <c r="E24" s="5">
        <v>258</v>
      </c>
      <c r="F24" s="5">
        <v>297</v>
      </c>
      <c r="G24" s="5">
        <v>415</v>
      </c>
      <c r="H24" s="5">
        <v>453</v>
      </c>
      <c r="I24" s="5">
        <v>492</v>
      </c>
    </row>
    <row r="25" spans="1:9" ht="93.75" customHeight="1" x14ac:dyDescent="1.45">
      <c r="A25" s="5">
        <v>25</v>
      </c>
      <c r="B25" s="5">
        <v>64</v>
      </c>
      <c r="C25" s="5">
        <v>103</v>
      </c>
      <c r="D25" s="5">
        <v>221</v>
      </c>
      <c r="E25" s="5">
        <v>259</v>
      </c>
      <c r="F25" s="5">
        <v>298</v>
      </c>
      <c r="G25" s="5">
        <v>416</v>
      </c>
      <c r="H25" s="5">
        <v>454</v>
      </c>
      <c r="I25" s="5">
        <v>493</v>
      </c>
    </row>
    <row r="26" spans="1:9" ht="93.75" customHeight="1" x14ac:dyDescent="1.45">
      <c r="A26" s="5">
        <v>26</v>
      </c>
      <c r="B26" s="5">
        <v>65</v>
      </c>
      <c r="C26" s="5">
        <v>104</v>
      </c>
      <c r="D26" s="5">
        <v>222</v>
      </c>
      <c r="E26" s="5">
        <v>260</v>
      </c>
      <c r="F26" s="5">
        <v>299</v>
      </c>
      <c r="G26" s="5">
        <v>417</v>
      </c>
      <c r="H26" s="5">
        <v>455</v>
      </c>
      <c r="I26" s="5">
        <v>494</v>
      </c>
    </row>
    <row r="27" spans="1:9" ht="93.75" customHeight="1" x14ac:dyDescent="1.45">
      <c r="A27" s="5">
        <v>27</v>
      </c>
      <c r="B27" s="5">
        <v>66</v>
      </c>
      <c r="C27" s="5">
        <v>105</v>
      </c>
      <c r="D27" s="5">
        <v>223</v>
      </c>
      <c r="E27" s="5">
        <v>261</v>
      </c>
      <c r="F27" s="5">
        <v>300</v>
      </c>
      <c r="G27" s="5">
        <v>418</v>
      </c>
      <c r="H27" s="5">
        <v>456</v>
      </c>
      <c r="I27" s="5">
        <v>495</v>
      </c>
    </row>
    <row r="28" spans="1:9" ht="93.75" customHeight="1" x14ac:dyDescent="1.45">
      <c r="A28" s="5">
        <v>28</v>
      </c>
      <c r="B28" s="5">
        <v>67</v>
      </c>
      <c r="C28" s="5">
        <v>106</v>
      </c>
      <c r="D28" s="5">
        <v>224</v>
      </c>
      <c r="E28" s="5">
        <v>262</v>
      </c>
      <c r="F28" s="5">
        <v>301</v>
      </c>
      <c r="G28" s="5">
        <v>419</v>
      </c>
      <c r="H28" s="5">
        <v>457</v>
      </c>
      <c r="I28" s="5">
        <v>496</v>
      </c>
    </row>
    <row r="29" spans="1:9" ht="93.75" customHeight="1" x14ac:dyDescent="1.45">
      <c r="A29" s="5">
        <v>29</v>
      </c>
      <c r="B29" s="5">
        <v>68</v>
      </c>
      <c r="C29" s="5">
        <v>107</v>
      </c>
      <c r="D29" s="5">
        <v>225</v>
      </c>
      <c r="E29" s="5">
        <v>263</v>
      </c>
      <c r="F29" s="5">
        <v>302</v>
      </c>
      <c r="G29" s="5">
        <v>420</v>
      </c>
      <c r="H29" s="5">
        <v>458</v>
      </c>
      <c r="I29" s="5">
        <v>497</v>
      </c>
    </row>
    <row r="30" spans="1:9" ht="93.75" customHeight="1" x14ac:dyDescent="1.45">
      <c r="A30" s="5">
        <v>30</v>
      </c>
      <c r="B30" s="5">
        <v>69</v>
      </c>
      <c r="C30" s="5">
        <v>108</v>
      </c>
      <c r="D30" s="5">
        <v>226</v>
      </c>
      <c r="E30" s="5">
        <v>264</v>
      </c>
      <c r="F30" s="5">
        <v>303</v>
      </c>
      <c r="G30" s="5">
        <v>421</v>
      </c>
      <c r="H30" s="5">
        <v>459</v>
      </c>
      <c r="I30" s="5">
        <v>498</v>
      </c>
    </row>
    <row r="31" spans="1:9" ht="93.75" customHeight="1" x14ac:dyDescent="1.45">
      <c r="A31" s="5">
        <v>31</v>
      </c>
      <c r="B31" s="5">
        <v>70</v>
      </c>
      <c r="C31" s="5">
        <v>109</v>
      </c>
      <c r="D31" s="5">
        <v>227</v>
      </c>
      <c r="E31" s="5">
        <v>265</v>
      </c>
      <c r="F31" s="5">
        <v>304</v>
      </c>
      <c r="G31" s="5">
        <v>422</v>
      </c>
      <c r="H31" s="5">
        <v>460</v>
      </c>
      <c r="I31" s="5">
        <v>499</v>
      </c>
    </row>
    <row r="32" spans="1:9" ht="93.75" customHeight="1" x14ac:dyDescent="1.45">
      <c r="A32" s="5">
        <v>32</v>
      </c>
      <c r="B32" s="5">
        <v>71</v>
      </c>
      <c r="C32" s="5">
        <v>110</v>
      </c>
      <c r="D32" s="5">
        <v>228</v>
      </c>
      <c r="E32" s="5">
        <v>266</v>
      </c>
      <c r="F32" s="5">
        <v>305</v>
      </c>
      <c r="G32" s="5">
        <v>423</v>
      </c>
      <c r="H32" s="5">
        <v>461</v>
      </c>
      <c r="I32" s="5">
        <v>500</v>
      </c>
    </row>
    <row r="33" spans="1:9" ht="93.75" customHeight="1" x14ac:dyDescent="1.45">
      <c r="A33" s="5">
        <v>33</v>
      </c>
      <c r="B33" s="5">
        <v>72</v>
      </c>
      <c r="C33" s="5">
        <v>111</v>
      </c>
      <c r="D33" s="5">
        <v>229</v>
      </c>
      <c r="E33" s="5">
        <v>267</v>
      </c>
      <c r="F33" s="5">
        <v>306</v>
      </c>
      <c r="G33" s="5">
        <v>424</v>
      </c>
      <c r="H33" s="5">
        <v>462</v>
      </c>
      <c r="I33" s="5">
        <v>501</v>
      </c>
    </row>
    <row r="34" spans="1:9" ht="93.75" customHeight="1" x14ac:dyDescent="1.45">
      <c r="A34" s="5">
        <v>34</v>
      </c>
      <c r="B34" s="5">
        <v>73</v>
      </c>
      <c r="C34" s="5">
        <v>112</v>
      </c>
      <c r="D34" s="5">
        <v>230</v>
      </c>
      <c r="E34" s="5">
        <v>268</v>
      </c>
      <c r="F34" s="5">
        <v>307</v>
      </c>
      <c r="G34" s="5">
        <v>425</v>
      </c>
      <c r="H34" s="5">
        <v>463</v>
      </c>
      <c r="I34" s="5">
        <v>502</v>
      </c>
    </row>
    <row r="35" spans="1:9" ht="93.75" customHeight="1" x14ac:dyDescent="1.45">
      <c r="A35" s="5">
        <v>35</v>
      </c>
      <c r="B35" s="5">
        <v>74</v>
      </c>
      <c r="C35" s="5">
        <v>113</v>
      </c>
      <c r="D35" s="5">
        <v>231</v>
      </c>
      <c r="E35" s="5">
        <v>269</v>
      </c>
      <c r="F35" s="5">
        <v>308</v>
      </c>
      <c r="G35" s="5">
        <v>426</v>
      </c>
      <c r="H35" s="5">
        <v>464</v>
      </c>
      <c r="I35" s="5">
        <v>503</v>
      </c>
    </row>
    <row r="36" spans="1:9" ht="93.75" customHeight="1" x14ac:dyDescent="1.45">
      <c r="A36" s="5">
        <v>36</v>
      </c>
      <c r="B36" s="5">
        <v>75</v>
      </c>
      <c r="C36" s="5">
        <v>114</v>
      </c>
      <c r="D36" s="5">
        <v>232</v>
      </c>
      <c r="E36" s="5">
        <v>270</v>
      </c>
      <c r="F36" s="5">
        <v>309</v>
      </c>
      <c r="G36" s="5">
        <v>427</v>
      </c>
      <c r="H36" s="5">
        <v>465</v>
      </c>
      <c r="I36" s="5">
        <v>504</v>
      </c>
    </row>
    <row r="37" spans="1:9" ht="93.75" customHeight="1" x14ac:dyDescent="1.45">
      <c r="A37" s="5">
        <v>37</v>
      </c>
      <c r="B37" s="5">
        <v>76</v>
      </c>
      <c r="C37" s="5">
        <v>115</v>
      </c>
      <c r="D37" s="5">
        <v>233</v>
      </c>
      <c r="E37" s="5">
        <v>271</v>
      </c>
      <c r="F37" s="5">
        <v>310</v>
      </c>
      <c r="G37" s="5">
        <v>428</v>
      </c>
      <c r="H37" s="5">
        <v>466</v>
      </c>
      <c r="I37" s="5">
        <v>505</v>
      </c>
    </row>
    <row r="38" spans="1:9" ht="93.75" customHeight="1" x14ac:dyDescent="1.45">
      <c r="A38" s="5">
        <v>38</v>
      </c>
      <c r="B38" s="5">
        <v>77</v>
      </c>
      <c r="C38" s="5">
        <v>116</v>
      </c>
      <c r="D38" s="5">
        <v>234</v>
      </c>
      <c r="E38" s="5">
        <v>272</v>
      </c>
      <c r="F38" s="5">
        <v>311</v>
      </c>
      <c r="G38" s="5">
        <v>429</v>
      </c>
      <c r="H38" s="5">
        <v>467</v>
      </c>
      <c r="I38" s="5">
        <v>506</v>
      </c>
    </row>
    <row r="39" spans="1:9" ht="93.75" customHeight="1" x14ac:dyDescent="1.45">
      <c r="A39" s="5">
        <v>39</v>
      </c>
      <c r="B39" s="5">
        <v>78</v>
      </c>
      <c r="C39" s="5">
        <v>117</v>
      </c>
      <c r="D39" s="1"/>
      <c r="E39" s="5">
        <v>273</v>
      </c>
      <c r="F39" s="5">
        <v>312</v>
      </c>
      <c r="G39" s="1"/>
      <c r="H39" s="5">
        <v>468</v>
      </c>
      <c r="I39" s="5">
        <v>507</v>
      </c>
    </row>
    <row r="40" spans="1:9" ht="93.75" customHeight="1" x14ac:dyDescent="0.3">
      <c r="A40" s="4"/>
      <c r="B40" s="4"/>
    </row>
    <row r="41" spans="1:9" ht="93.75" customHeight="1" x14ac:dyDescent="0.3">
      <c r="A41" s="4"/>
      <c r="B41" s="4"/>
    </row>
    <row r="42" spans="1:9" ht="93.75" customHeight="1" x14ac:dyDescent="0.3">
      <c r="A42" s="4"/>
      <c r="B42" s="4"/>
    </row>
    <row r="43" spans="1:9" ht="93.75" customHeight="1" x14ac:dyDescent="0.3">
      <c r="A43" s="4"/>
      <c r="B43" s="4"/>
    </row>
    <row r="44" spans="1:9" ht="93.75" customHeight="1" x14ac:dyDescent="0.3">
      <c r="A44" s="4"/>
      <c r="B44" s="4"/>
    </row>
    <row r="45" spans="1:9" ht="93.75" customHeight="1" x14ac:dyDescent="0.3">
      <c r="A45" s="4"/>
      <c r="B45" s="4"/>
    </row>
    <row r="46" spans="1:9" ht="93.75" customHeight="1" x14ac:dyDescent="0.3">
      <c r="A46" s="4"/>
      <c r="B46" s="4"/>
    </row>
    <row r="47" spans="1:9" ht="93.75" customHeight="1" x14ac:dyDescent="0.3">
      <c r="A47" s="4"/>
      <c r="B47" s="4"/>
    </row>
    <row r="48" spans="1:9" ht="93.75" customHeight="1" x14ac:dyDescent="0.3">
      <c r="A48" s="4"/>
      <c r="B48" s="4"/>
    </row>
    <row r="49" spans="1:2" ht="93.75" customHeight="1" x14ac:dyDescent="0.3">
      <c r="A49" s="4"/>
      <c r="B49" s="4"/>
    </row>
    <row r="50" spans="1:2" ht="93.75" customHeight="1" x14ac:dyDescent="0.3">
      <c r="A50" s="4"/>
      <c r="B50" s="4"/>
    </row>
    <row r="51" spans="1:2" ht="93.75" customHeight="1" x14ac:dyDescent="0.3">
      <c r="A51" s="4"/>
      <c r="B51" s="4"/>
    </row>
    <row r="52" spans="1:2" ht="93.75" customHeight="1" x14ac:dyDescent="0.3">
      <c r="A52" s="4"/>
      <c r="B52" s="4"/>
    </row>
    <row r="53" spans="1:2" ht="93.75" customHeight="1" x14ac:dyDescent="0.3">
      <c r="A53" s="4"/>
      <c r="B53" s="4"/>
    </row>
    <row r="54" spans="1:2" ht="93.75" customHeight="1" x14ac:dyDescent="0.3">
      <c r="A54" s="4"/>
      <c r="B54" s="4"/>
    </row>
    <row r="55" spans="1:2" ht="93.75" customHeight="1" x14ac:dyDescent="0.3">
      <c r="A55" s="4"/>
      <c r="B55" s="4"/>
    </row>
    <row r="56" spans="1:2" ht="93.75" customHeight="1" x14ac:dyDescent="0.3">
      <c r="A56" s="4"/>
      <c r="B56" s="4"/>
    </row>
    <row r="57" spans="1:2" ht="93.75" customHeight="1" x14ac:dyDescent="0.3">
      <c r="A57" s="4"/>
      <c r="B57" s="4"/>
    </row>
    <row r="58" spans="1:2" ht="93.75" customHeight="1" x14ac:dyDescent="0.3">
      <c r="A58" s="4"/>
      <c r="B58" s="4"/>
    </row>
    <row r="59" spans="1:2" ht="93.75" customHeight="1" x14ac:dyDescent="0.3">
      <c r="A59" s="4"/>
      <c r="B59" s="4"/>
    </row>
    <row r="60" spans="1:2" ht="93.75" customHeight="1" x14ac:dyDescent="0.3">
      <c r="A60" s="4"/>
      <c r="B6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workbookViewId="0">
      <selection activeCell="C11" sqref="C11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68" t="s">
        <v>0</v>
      </c>
      <c r="B1" s="68" t="s">
        <v>1</v>
      </c>
      <c r="C1" s="68" t="s">
        <v>2</v>
      </c>
      <c r="D1" s="64" t="s">
        <v>3</v>
      </c>
      <c r="E1" s="68" t="s">
        <v>4</v>
      </c>
      <c r="F1" s="68" t="s">
        <v>6</v>
      </c>
      <c r="G1" s="68" t="s">
        <v>5</v>
      </c>
    </row>
    <row r="2" spans="1:7" ht="17.399999999999999" x14ac:dyDescent="0.3">
      <c r="A2" s="66">
        <v>141</v>
      </c>
      <c r="B2" s="67" t="s">
        <v>51</v>
      </c>
      <c r="C2" s="67" t="s">
        <v>94</v>
      </c>
      <c r="D2" s="66">
        <v>1988</v>
      </c>
      <c r="E2" s="8"/>
      <c r="F2" s="8"/>
      <c r="G2" s="8"/>
    </row>
    <row r="3" spans="1:7" ht="17.399999999999999" x14ac:dyDescent="0.3">
      <c r="A3" s="66">
        <v>167</v>
      </c>
      <c r="B3" s="67" t="s">
        <v>106</v>
      </c>
      <c r="C3" s="67" t="s">
        <v>25</v>
      </c>
      <c r="D3" s="66">
        <v>1983</v>
      </c>
      <c r="E3" s="8"/>
      <c r="F3" s="8"/>
      <c r="G3" s="8"/>
    </row>
    <row r="4" spans="1:7" ht="17.399999999999999" x14ac:dyDescent="0.3">
      <c r="A4" s="66">
        <v>173</v>
      </c>
      <c r="B4" s="67" t="s">
        <v>122</v>
      </c>
      <c r="C4" s="67" t="s">
        <v>123</v>
      </c>
      <c r="D4" s="66">
        <v>1993</v>
      </c>
      <c r="E4" s="8"/>
      <c r="F4" s="8"/>
      <c r="G4" s="8"/>
    </row>
    <row r="5" spans="1:7" ht="17.399999999999999" x14ac:dyDescent="0.3">
      <c r="A5" s="66">
        <v>183</v>
      </c>
      <c r="B5" s="67" t="s">
        <v>253</v>
      </c>
      <c r="C5" s="67" t="s">
        <v>32</v>
      </c>
      <c r="D5" s="66">
        <v>1984</v>
      </c>
      <c r="E5" s="8"/>
      <c r="F5" s="8"/>
      <c r="G5" s="8"/>
    </row>
    <row r="6" spans="1:7" ht="17.399999999999999" x14ac:dyDescent="0.3">
      <c r="A6" s="66">
        <v>185</v>
      </c>
      <c r="B6" s="67" t="s">
        <v>256</v>
      </c>
      <c r="C6" s="67" t="s">
        <v>257</v>
      </c>
      <c r="D6" s="66">
        <v>1991</v>
      </c>
      <c r="E6" s="8"/>
      <c r="F6" s="8"/>
      <c r="G6" s="8"/>
    </row>
    <row r="7" spans="1:7" ht="17.399999999999999" x14ac:dyDescent="0.3">
      <c r="A7" s="62"/>
      <c r="B7" s="63"/>
      <c r="C7" s="63"/>
      <c r="D7" s="62"/>
      <c r="E7" s="3"/>
      <c r="F7" s="3"/>
      <c r="G7" s="3"/>
    </row>
    <row r="8" spans="1:7" ht="17.399999999999999" x14ac:dyDescent="0.3">
      <c r="A8" s="62"/>
      <c r="B8" s="63"/>
      <c r="C8" s="63"/>
      <c r="D8" s="62"/>
      <c r="E8" s="3"/>
      <c r="F8" s="3"/>
      <c r="G8" s="3"/>
    </row>
    <row r="9" spans="1:7" ht="17.399999999999999" x14ac:dyDescent="0.3">
      <c r="A9" s="62"/>
      <c r="B9" s="63"/>
      <c r="C9" s="63"/>
      <c r="D9" s="62"/>
      <c r="E9" s="3"/>
      <c r="F9" s="3"/>
      <c r="G9" s="3"/>
    </row>
    <row r="10" spans="1:7" ht="17.399999999999999" x14ac:dyDescent="0.3">
      <c r="A10" s="62"/>
      <c r="B10" s="63"/>
      <c r="C10" s="63"/>
      <c r="D10" s="62"/>
      <c r="E10" s="3"/>
      <c r="F10" s="3"/>
      <c r="G10" s="3"/>
    </row>
    <row r="11" spans="1:7" ht="17.399999999999999" x14ac:dyDescent="0.3">
      <c r="A11" s="62"/>
      <c r="B11" s="63"/>
      <c r="C11" s="63"/>
      <c r="D11" s="62"/>
      <c r="E11" s="3"/>
      <c r="F11" s="3"/>
      <c r="G11" s="3"/>
    </row>
    <row r="12" spans="1:7" ht="17.399999999999999" x14ac:dyDescent="0.3">
      <c r="A12" s="62"/>
      <c r="B12" s="63"/>
      <c r="C12" s="63"/>
      <c r="D12" s="62"/>
      <c r="E12" s="3"/>
      <c r="F12" s="3"/>
      <c r="G12" s="3"/>
    </row>
    <row r="13" spans="1:7" ht="17.399999999999999" x14ac:dyDescent="0.3">
      <c r="A13" s="62"/>
      <c r="B13" s="63"/>
      <c r="C13" s="63"/>
      <c r="D13" s="62"/>
      <c r="E13" s="3"/>
      <c r="F13" s="3"/>
      <c r="G13" s="3"/>
    </row>
    <row r="14" spans="1:7" ht="17.399999999999999" x14ac:dyDescent="0.3">
      <c r="A14" s="62"/>
      <c r="B14" s="63"/>
      <c r="C14" s="63"/>
      <c r="D14" s="62"/>
      <c r="E14" s="3"/>
      <c r="F14" s="3"/>
      <c r="G14" s="3"/>
    </row>
    <row r="15" spans="1:7" ht="17.399999999999999" x14ac:dyDescent="0.3">
      <c r="A15" s="62"/>
      <c r="B15" s="63"/>
      <c r="C15" s="63"/>
      <c r="D15" s="62"/>
      <c r="E15" s="3"/>
      <c r="F15" s="3"/>
      <c r="G15" s="3"/>
    </row>
    <row r="16" spans="1:7" ht="17.399999999999999" x14ac:dyDescent="0.3">
      <c r="A16" s="62"/>
      <c r="B16" s="63"/>
      <c r="C16" s="63"/>
      <c r="D16" s="62"/>
      <c r="E16" s="3"/>
      <c r="F16" s="3"/>
      <c r="G16" s="3"/>
    </row>
    <row r="17" spans="1:7" ht="17.399999999999999" x14ac:dyDescent="0.3">
      <c r="A17" s="62"/>
      <c r="B17" s="63"/>
      <c r="C17" s="63"/>
      <c r="D17" s="62"/>
      <c r="E17" s="3"/>
      <c r="F17" s="3"/>
      <c r="G17" s="3"/>
    </row>
    <row r="18" spans="1:7" ht="17.399999999999999" x14ac:dyDescent="0.3">
      <c r="A18" s="62"/>
      <c r="B18" s="63"/>
      <c r="C18" s="63"/>
      <c r="D18" s="62"/>
      <c r="E18" s="3"/>
      <c r="F18" s="3"/>
      <c r="G18" s="3"/>
    </row>
    <row r="19" spans="1:7" ht="17.399999999999999" x14ac:dyDescent="0.3">
      <c r="A19" s="62"/>
      <c r="B19" s="63"/>
      <c r="C19" s="63"/>
      <c r="D19" s="62"/>
      <c r="E19" s="3"/>
      <c r="F19" s="3"/>
      <c r="G19" s="3"/>
    </row>
    <row r="20" spans="1:7" ht="17.399999999999999" x14ac:dyDescent="0.3">
      <c r="A20" s="62"/>
      <c r="B20" s="63"/>
      <c r="C20" s="63"/>
      <c r="D20" s="62"/>
      <c r="E20" s="3"/>
      <c r="F20" s="3"/>
      <c r="G20" s="3"/>
    </row>
    <row r="21" spans="1:7" ht="17.399999999999999" x14ac:dyDescent="0.3">
      <c r="A21" s="62"/>
      <c r="B21" s="63"/>
      <c r="C21" s="63"/>
      <c r="D21" s="62"/>
      <c r="E21" s="3"/>
      <c r="F21" s="3"/>
      <c r="G21" s="3"/>
    </row>
    <row r="22" spans="1:7" ht="17.399999999999999" x14ac:dyDescent="0.3">
      <c r="A22" s="62"/>
      <c r="B22" s="63"/>
      <c r="C22" s="63"/>
      <c r="D22" s="62"/>
      <c r="E22" s="3"/>
      <c r="F22" s="3"/>
      <c r="G22" s="3"/>
    </row>
    <row r="23" spans="1:7" ht="17.399999999999999" x14ac:dyDescent="0.3">
      <c r="A23" s="62"/>
      <c r="B23" s="63"/>
      <c r="C23" s="63"/>
      <c r="D23" s="62"/>
      <c r="E23" s="3"/>
      <c r="F23" s="3"/>
      <c r="G23" s="3"/>
    </row>
    <row r="24" spans="1:7" ht="17.399999999999999" x14ac:dyDescent="0.3">
      <c r="A24" s="62"/>
      <c r="B24" s="63"/>
      <c r="C24" s="63"/>
      <c r="D24" s="62"/>
      <c r="E24" s="3"/>
      <c r="F24" s="3"/>
      <c r="G24" s="3"/>
    </row>
    <row r="25" spans="1:7" ht="17.399999999999999" x14ac:dyDescent="0.3">
      <c r="A25" s="62"/>
      <c r="B25" s="63"/>
      <c r="C25" s="63"/>
      <c r="D25" s="62"/>
      <c r="E25" s="3"/>
      <c r="F25" s="3"/>
      <c r="G25" s="3"/>
    </row>
    <row r="26" spans="1:7" ht="17.399999999999999" x14ac:dyDescent="0.3">
      <c r="A26" s="62"/>
      <c r="B26" s="63"/>
      <c r="C26" s="63"/>
      <c r="D26" s="62"/>
      <c r="E26" s="3"/>
      <c r="F26" s="3"/>
      <c r="G26" s="3"/>
    </row>
    <row r="27" spans="1:7" ht="17.399999999999999" x14ac:dyDescent="0.3">
      <c r="A27" s="62"/>
      <c r="B27" s="63"/>
      <c r="C27" s="63"/>
      <c r="D27" s="62"/>
      <c r="E27" s="3"/>
      <c r="F27" s="3"/>
      <c r="G27" s="3"/>
    </row>
    <row r="28" spans="1:7" ht="17.399999999999999" x14ac:dyDescent="0.3">
      <c r="A28" s="62"/>
      <c r="B28" s="63"/>
      <c r="C28" s="63"/>
      <c r="D28" s="62"/>
      <c r="E28" s="3"/>
      <c r="F28" s="3"/>
      <c r="G28" s="3"/>
    </row>
    <row r="29" spans="1:7" ht="17.399999999999999" x14ac:dyDescent="0.3">
      <c r="A29" s="62"/>
      <c r="B29" s="63"/>
      <c r="C29" s="63"/>
      <c r="D29" s="62"/>
      <c r="E29" s="3"/>
      <c r="F29" s="3"/>
      <c r="G29" s="3"/>
    </row>
    <row r="30" spans="1:7" ht="17.399999999999999" x14ac:dyDescent="0.3">
      <c r="A30" s="62"/>
      <c r="B30" s="63"/>
      <c r="C30" s="63"/>
      <c r="D30" s="62"/>
      <c r="E30" s="3"/>
      <c r="F30" s="3"/>
      <c r="G30" s="3"/>
    </row>
    <row r="31" spans="1:7" ht="17.399999999999999" x14ac:dyDescent="0.3">
      <c r="A31" s="62"/>
      <c r="B31" s="63"/>
      <c r="C31" s="63"/>
      <c r="D31" s="62"/>
      <c r="E31" s="3"/>
      <c r="F31" s="3"/>
      <c r="G31" s="3"/>
    </row>
    <row r="32" spans="1:7" ht="17.399999999999999" x14ac:dyDescent="0.3">
      <c r="A32" s="62"/>
      <c r="B32" s="63"/>
      <c r="C32" s="63"/>
      <c r="D32" s="62"/>
      <c r="E32" s="3"/>
      <c r="F32" s="3"/>
      <c r="G32" s="3"/>
    </row>
    <row r="33" spans="1:7" ht="17.399999999999999" x14ac:dyDescent="0.3">
      <c r="A33" s="62"/>
      <c r="B33" s="63"/>
      <c r="C33" s="63"/>
      <c r="D33" s="62"/>
      <c r="E33" s="3"/>
      <c r="F33" s="3"/>
      <c r="G33" s="3"/>
    </row>
    <row r="34" spans="1:7" ht="17.399999999999999" x14ac:dyDescent="0.3">
      <c r="A34" s="62"/>
      <c r="B34" s="63"/>
      <c r="C34" s="63"/>
      <c r="D34" s="62"/>
      <c r="E34" s="3"/>
      <c r="F34" s="3"/>
      <c r="G34" s="3"/>
    </row>
    <row r="35" spans="1:7" ht="17.399999999999999" x14ac:dyDescent="0.3">
      <c r="A35" s="62"/>
      <c r="B35" s="63"/>
      <c r="C35" s="63"/>
      <c r="D35" s="62"/>
      <c r="E35" s="3"/>
      <c r="F35" s="3"/>
      <c r="G35" s="3"/>
    </row>
    <row r="36" spans="1:7" ht="17.399999999999999" x14ac:dyDescent="0.3">
      <c r="A36" s="62"/>
      <c r="B36" s="63"/>
      <c r="C36" s="63"/>
      <c r="D36" s="62"/>
      <c r="E36" s="3"/>
      <c r="F36" s="3"/>
      <c r="G36" s="3"/>
    </row>
    <row r="37" spans="1:7" ht="17.399999999999999" x14ac:dyDescent="0.3">
      <c r="A37" s="62"/>
      <c r="B37" s="63"/>
      <c r="C37" s="63"/>
      <c r="D37" s="62"/>
      <c r="E37" s="3"/>
      <c r="F37" s="3"/>
      <c r="G37" s="3"/>
    </row>
    <row r="38" spans="1:7" ht="17.399999999999999" x14ac:dyDescent="0.3">
      <c r="A38" s="62"/>
      <c r="B38" s="63"/>
      <c r="C38" s="63"/>
      <c r="D38" s="62"/>
      <c r="E38" s="3"/>
      <c r="F38" s="3"/>
      <c r="G38" s="3"/>
    </row>
    <row r="39" spans="1:7" ht="17.399999999999999" x14ac:dyDescent="0.3">
      <c r="A39" s="62"/>
      <c r="B39" s="63"/>
      <c r="C39" s="63"/>
      <c r="D39" s="62"/>
      <c r="E39" s="3"/>
      <c r="F39" s="3"/>
      <c r="G39" s="3"/>
    </row>
    <row r="40" spans="1:7" ht="17.399999999999999" x14ac:dyDescent="0.3">
      <c r="A40" s="92" t="s">
        <v>264</v>
      </c>
      <c r="B40" s="93"/>
      <c r="C40" s="93"/>
      <c r="D40" s="93"/>
      <c r="E40" s="93"/>
      <c r="F40" s="93"/>
      <c r="G40" s="94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Členové SABZO</vt:lpstr>
      <vt:lpstr>STARTOVKA</vt:lpstr>
      <vt:lpstr>STARTOVKA SABZO </vt:lpstr>
      <vt:lpstr>VÝSLEDKOVÁ LISTINA</vt:lpstr>
      <vt:lpstr>ČAS</vt:lpstr>
      <vt:lpstr>POŘADÍ</vt:lpstr>
      <vt:lpstr>CELKEM</vt:lpstr>
      <vt:lpstr>TOMBOLA</vt:lpstr>
      <vt:lpstr>Muži do 39</vt:lpstr>
      <vt:lpstr>Muži do 49</vt:lpstr>
      <vt:lpstr>Muži do 59</vt:lpstr>
      <vt:lpstr>Muži do 69</vt:lpstr>
      <vt:lpstr>Muži nad 70</vt:lpstr>
      <vt:lpstr>Ženy do 39</vt:lpstr>
      <vt:lpstr>Ženy do 49</vt:lpstr>
      <vt:lpstr>Ženy do 59 </vt:lpstr>
      <vt:lpstr>Ženy do  69</vt:lpstr>
      <vt:lpstr>Ženy nd 70</vt:lpstr>
    </vt:vector>
  </TitlesOfParts>
  <Company>TESTCOM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Radorun</cp:lastModifiedBy>
  <cp:lastPrinted>2025-02-03T12:44:44Z</cp:lastPrinted>
  <dcterms:created xsi:type="dcterms:W3CDTF">2000-05-09T05:21:51Z</dcterms:created>
  <dcterms:modified xsi:type="dcterms:W3CDTF">2025-08-12T19:37:11Z</dcterms:modified>
</cp:coreProperties>
</file>